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codeName="ThisWorkbook" autoCompressPictures="0"/>
  <xr:revisionPtr revIDLastSave="0" documentId="8_{1BDB730F-57E4-4316-8CAD-FF1B23680C38}" xr6:coauthVersionLast="47" xr6:coauthVersionMax="47" xr10:uidLastSave="{00000000-0000-0000-0000-000000000000}"/>
  <bookViews>
    <workbookView xWindow="38304" yWindow="-96" windowWidth="38592" windowHeight="21072" xr2:uid="{00000000-000D-0000-FFFF-FFFF00000000}"/>
  </bookViews>
  <sheets>
    <sheet name="Overview" sheetId="1" r:id="rId1"/>
    <sheet name="CY Sales vs LY Sales" sheetId="5" r:id="rId2"/>
    <sheet name="Micheal Williams" sheetId="4" r:id="rId3"/>
    <sheet name="Michael Stephens" sheetId="6" r:id="rId4"/>
    <sheet name="ea09849d-5011-4826-bdcc-10d8a83" sheetId="7" state="hidden" r:id="rId5"/>
    <sheet name="d5e046b6-e4a3-43a4-91ef-9475c33" sheetId="8" state="hidden" r:id="rId6"/>
  </sheets>
  <definedNames>
    <definedName name="BUDGET_Titel">Overview!$B$2</definedName>
    <definedName name="_xlnm.Print_Titles" localSheetId="1">'CY Sales vs LY Sales'!#REF!</definedName>
    <definedName name="_xlnm.Print_Titles" localSheetId="2">'Micheal Williams'!#REF!</definedName>
    <definedName name="FIRMENNAME">Overview!$B$1</definedName>
    <definedName name="Spaltentitel1">#REF!</definedName>
    <definedName name="Titel1">#REF!</definedName>
    <definedName name="Titel2">#REF!</definedName>
    <definedName name="Titel3">#REF!</definedName>
    <definedName name="Titel4">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C43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B2" i="6"/>
  <c r="B1" i="6"/>
  <c r="C49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B2" i="4"/>
  <c r="E66" i="5"/>
  <c r="D66" i="5"/>
  <c r="B2" i="5"/>
  <c r="B1" i="5"/>
  <c r="C22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<sst xmlns="http://schemas.openxmlformats.org/spreadsheetml/2006/main" count="261" uniqueCount="119">
  <si>
    <t>Sales Analysis</t>
  </si>
  <si>
    <t>Asia</t>
  </si>
  <si>
    <t>05.10.2023</t>
  </si>
  <si>
    <t>Revenue by Products</t>
  </si>
  <si>
    <t>Product</t>
  </si>
  <si>
    <t>Revenue</t>
  </si>
  <si>
    <t>% of Revenue</t>
  </si>
  <si>
    <t>Pizza</t>
  </si>
  <si>
    <t>Fresh Fruit</t>
  </si>
  <si>
    <t>Hot Dogs</t>
  </si>
  <si>
    <t>Cheese</t>
  </si>
  <si>
    <t>Nuts</t>
  </si>
  <si>
    <t>Anchovies</t>
  </si>
  <si>
    <t>Chips</t>
  </si>
  <si>
    <t>Soup</t>
  </si>
  <si>
    <t>Tofu</t>
  </si>
  <si>
    <t>Deli Salads</t>
  </si>
  <si>
    <t>Cookies</t>
  </si>
  <si>
    <t>Peanut Butter</t>
  </si>
  <si>
    <t>Fresh Vegetables</t>
  </si>
  <si>
    <t>Canned Fruit</t>
  </si>
  <si>
    <t/>
  </si>
  <si>
    <t>Total</t>
  </si>
  <si>
    <t>CY Sales vs LY Sales</t>
  </si>
  <si>
    <t>Product Sub Group</t>
  </si>
  <si>
    <t>CY Sales</t>
  </si>
  <si>
    <t>LY Sales</t>
  </si>
  <si>
    <t>Better Fancy Canned Anchovies</t>
  </si>
  <si>
    <t>Applause Canned Peaches</t>
  </si>
  <si>
    <t>Swell Canned Peaches</t>
  </si>
  <si>
    <t>Cereal</t>
  </si>
  <si>
    <t>Special Oatmeal</t>
  </si>
  <si>
    <t>Gorilla Low Fat String Cheese</t>
  </si>
  <si>
    <t>Gorilla String Cheese</t>
  </si>
  <si>
    <t>Best Choice Low Fat Chips</t>
  </si>
  <si>
    <t>Nationeel BBQ Potato Chips</t>
  </si>
  <si>
    <t>Nationeel Corn Chips</t>
  </si>
  <si>
    <t>Nationeel Potato Chips</t>
  </si>
  <si>
    <t>Chocolate Candy</t>
  </si>
  <si>
    <t>Thresher White Chocolate Bar</t>
  </si>
  <si>
    <t>Coffee</t>
  </si>
  <si>
    <t>Landslide French Roast Coffee</t>
  </si>
  <si>
    <t>Best Choice Chocolate Chip Cookies</t>
  </si>
  <si>
    <t>Best Choice Sugar Cookies</t>
  </si>
  <si>
    <t>Nationeel Graham Crackers</t>
  </si>
  <si>
    <t>Cooking Oil</t>
  </si>
  <si>
    <t>Landslide Canola Oil</t>
  </si>
  <si>
    <t>Landslide Vegetable Oil</t>
  </si>
  <si>
    <t>Cottage Cheese</t>
  </si>
  <si>
    <t>Carlson Low Fat Cottage Cheese</t>
  </si>
  <si>
    <t>Deli Meats</t>
  </si>
  <si>
    <t>Moms Sliced Ham</t>
  </si>
  <si>
    <t>Cutting Edge Potato Salad</t>
  </si>
  <si>
    <t>Dried Fruit</t>
  </si>
  <si>
    <t>Fast Dried Apples</t>
  </si>
  <si>
    <t>Dried Meat</t>
  </si>
  <si>
    <t>Best Choice Beef Jerky</t>
  </si>
  <si>
    <t>Tell Tale Fancy Plums</t>
  </si>
  <si>
    <t>Tell Tale Limes</t>
  </si>
  <si>
    <t>Tell Tale Mandarin Oranges</t>
  </si>
  <si>
    <t>Ebony Prepared Salad</t>
  </si>
  <si>
    <t>High Top Corn on the Cob</t>
  </si>
  <si>
    <t>High Top Dried Mushrooms</t>
  </si>
  <si>
    <t>Frozen Vegetables</t>
  </si>
  <si>
    <t>Golden Frozen Corn</t>
  </si>
  <si>
    <t>Imagine Frozen Carrots</t>
  </si>
  <si>
    <t>Hamburger</t>
  </si>
  <si>
    <t>Quick Seasoned Hamburger</t>
  </si>
  <si>
    <t>Cutting Edge Foot-Long Hot Dogs</t>
  </si>
  <si>
    <t>Ice Cream</t>
  </si>
  <si>
    <t>Big Time Ice Cream</t>
  </si>
  <si>
    <t>Big Time Ice Cream Sandwich</t>
  </si>
  <si>
    <t>Jam</t>
  </si>
  <si>
    <t>Super Grape Jam</t>
  </si>
  <si>
    <t>Juice</t>
  </si>
  <si>
    <t>Token Berry Juice</t>
  </si>
  <si>
    <t>Muffins</t>
  </si>
  <si>
    <t>Great Muffins</t>
  </si>
  <si>
    <t>Ebony Mixed Nuts</t>
  </si>
  <si>
    <t>High Top Walnuts</t>
  </si>
  <si>
    <t>Tell Tale Almonds</t>
  </si>
  <si>
    <t>Tell Tale Walnuts</t>
  </si>
  <si>
    <t>Pancake Mix</t>
  </si>
  <si>
    <t>Big Time Pancake Mix</t>
  </si>
  <si>
    <t>Landslide Extra Chunky Peanut Butter</t>
  </si>
  <si>
    <t>Super Creamy Peanut Butter</t>
  </si>
  <si>
    <t>Big Time Frozen Cheese Pizza</t>
  </si>
  <si>
    <t>Popcorn</t>
  </si>
  <si>
    <t>Best Choice No Salt Popcorn</t>
  </si>
  <si>
    <t>Popsicles</t>
  </si>
  <si>
    <t>Big Time Lime Popsicles</t>
  </si>
  <si>
    <t>Sauces</t>
  </si>
  <si>
    <t>BBB Best Tomato Sauce</t>
  </si>
  <si>
    <t>Soda</t>
  </si>
  <si>
    <t>Token Cream Soda</t>
  </si>
  <si>
    <t>Better Beef Soup</t>
  </si>
  <si>
    <t>Better Noodle Soup</t>
  </si>
  <si>
    <t>Bravo Noodle Soup</t>
  </si>
  <si>
    <t>Bravo Vegetable Soup</t>
  </si>
  <si>
    <t>Just Right Chicken Soup</t>
  </si>
  <si>
    <t>Spices</t>
  </si>
  <si>
    <t>BBB Best Pepper</t>
  </si>
  <si>
    <t>Tell Tale Firm Tofu</t>
  </si>
  <si>
    <t>TV Dinner</t>
  </si>
  <si>
    <t>Big Time Chicken TV Dinner</t>
  </si>
  <si>
    <t>Golden Chicken TV Dinner</t>
  </si>
  <si>
    <t>Waffles</t>
  </si>
  <si>
    <t>Big Time Apple Cinnamon Waffles</t>
  </si>
  <si>
    <t>Wine</t>
  </si>
  <si>
    <t>Pearl White Zinfandel Wine</t>
  </si>
  <si>
    <t>Micheal Williams</t>
  </si>
  <si>
    <t>Total Revenue by Product Group</t>
  </si>
  <si>
    <t>Product Sub Group Desc</t>
  </si>
  <si>
    <t>Canned Vegetables</t>
  </si>
  <si>
    <t>Eggs</t>
  </si>
  <si>
    <t>Gum</t>
  </si>
  <si>
    <t>Sour Cream</t>
  </si>
  <si>
    <t>Michael Stephens</t>
  </si>
  <si>
    <t>Dips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</si>
</sst>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mmmm\ yyyy"/>
    <numFmt numFmtId="165" formatCode="0.0%"/>
    <numFmt numFmtId="166" formatCode="#,##0.00_ ;[Red]\-#,##0.00\ "/>
  </numFmts>
  <fonts count="17">
    <font>
      <sz val="11"/>
      <color theme="1"/>
      <name val="Gill Sans MT"/>
      <family val="2"/>
      <scheme val="minor"/>
    </font>
    <font>
      <sz val="10"/>
      <color theme="1"/>
      <name val="Arial"/>
      <family val="2"/>
    </font>
    <font>
      <sz val="12"/>
      <color theme="3"/>
      <name val="Gill Sans MT"/>
      <family val="2"/>
      <scheme val="minor"/>
    </font>
    <font>
      <sz val="16"/>
      <color theme="0"/>
      <name val="Gill Sans MT"/>
      <family val="2"/>
      <scheme val="major"/>
    </font>
    <font>
      <sz val="36"/>
      <color theme="0"/>
      <name val="Gill Sans MT"/>
      <family val="2"/>
      <scheme val="major"/>
    </font>
    <font>
      <sz val="11"/>
      <name val="Gill Sans MT"/>
      <family val="2"/>
      <scheme val="minor"/>
    </font>
    <font>
      <sz val="36"/>
      <color theme="3"/>
      <name val="Gill Sans MT"/>
      <family val="2"/>
      <scheme val="major"/>
    </font>
    <font>
      <sz val="16"/>
      <color theme="3"/>
      <name val="Gill Sans MT"/>
      <family val="2"/>
      <scheme val="major"/>
    </font>
    <font>
      <sz val="11"/>
      <color theme="3"/>
      <name val="Gill Sans MT"/>
      <family val="2"/>
      <scheme val="major"/>
    </font>
    <font>
      <sz val="11"/>
      <color theme="0" tint="-4.9958800012207406E-2"/>
      <name val="Gill Sans MT"/>
      <family val="2"/>
      <scheme val="minor"/>
    </font>
    <font>
      <sz val="11"/>
      <color theme="1" tint="4.9989318521683403E-2"/>
      <name val="Gill Sans MT"/>
      <family val="2"/>
      <scheme val="major"/>
    </font>
    <font>
      <sz val="11"/>
      <color theme="0"/>
      <name val="Gill Sans MT"/>
      <family val="2"/>
      <scheme val="minor"/>
    </font>
    <font>
      <b/>
      <sz val="11"/>
      <color theme="1"/>
      <name val="Gill Sans MT"/>
      <family val="2"/>
      <scheme val="minor"/>
    </font>
    <font>
      <b/>
      <sz val="11"/>
      <color theme="1" tint="4.9989318521683403E-2"/>
      <name val="Gill Sans MT"/>
      <family val="2"/>
      <scheme val="minor"/>
    </font>
    <font>
      <b/>
      <sz val="11"/>
      <color theme="1" tint="4.9989318521683403E-2"/>
      <name val="Gill Sans MT"/>
      <family val="2"/>
      <scheme val="major"/>
    </font>
    <font>
      <sz val="24"/>
      <color theme="3"/>
      <name val="Gill Sans MT"/>
      <family val="2"/>
      <scheme val="major"/>
    </font>
    <font>
      <sz val="11"/>
      <color theme="1"/>
      <name val="Gill Sans M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9">
    <xf numFmtId="0" fontId="0" fillId="0" borderId="0">
      <alignment horizontal="left" wrapText="1" indent="1"/>
    </xf>
    <xf numFmtId="165" fontId="16" fillId="0" borderId="0" applyFont="0" applyFill="0" applyBorder="0" applyProtection="0">
      <alignment horizontal="right"/>
    </xf>
    <xf numFmtId="166" fontId="16" fillId="0" borderId="0" applyFont="0" applyFill="0" applyBorder="0" applyProtection="0">
      <alignment horizontal="right"/>
    </xf>
    <xf numFmtId="0" fontId="6" fillId="0" borderId="0" applyNumberFormat="0" applyFill="0" applyBorder="0" applyAlignment="0" applyProtection="0"/>
    <xf numFmtId="0" fontId="7" fillId="0" borderId="0" applyNumberFormat="0" applyFill="0" applyAlignment="0" applyProtection="0"/>
    <xf numFmtId="0" fontId="10" fillId="2" borderId="0" applyBorder="0" applyProtection="0">
      <alignment horizontal="left" vertical="center" indent="1"/>
    </xf>
    <xf numFmtId="0" fontId="10" fillId="2" borderId="0" applyNumberFormat="0" applyBorder="0" applyProtection="0">
      <alignment horizontal="left" vertical="center"/>
    </xf>
    <xf numFmtId="164" fontId="8" fillId="3" borderId="0" applyFill="0" applyBorder="0">
      <alignment horizontal="right"/>
    </xf>
    <xf numFmtId="0" fontId="1" fillId="0" borderId="0"/>
  </cellStyleXfs>
  <cellXfs count="29">
    <xf numFmtId="0" fontId="0" fillId="0" borderId="0" xfId="0">
      <alignment horizontal="left" wrapText="1" indent="1"/>
    </xf>
    <xf numFmtId="0" fontId="6" fillId="3" borderId="0" xfId="3" applyFill="1" applyAlignment="1">
      <alignment horizontal="right" vertical="top"/>
    </xf>
    <xf numFmtId="0" fontId="7" fillId="3" borderId="0" xfId="4" applyFill="1" applyAlignment="1">
      <alignment horizontal="left" indent="1"/>
    </xf>
    <xf numFmtId="0" fontId="0" fillId="3" borderId="0" xfId="0" applyFill="1">
      <alignment horizontal="left" wrapText="1" indent="1"/>
    </xf>
    <xf numFmtId="0" fontId="0" fillId="4" borderId="0" xfId="0" applyFill="1">
      <alignment horizontal="left" wrapText="1" indent="1"/>
    </xf>
    <xf numFmtId="0" fontId="2" fillId="4" borderId="0" xfId="0" applyFont="1" applyFill="1" applyAlignment="1">
      <alignment vertical="center"/>
    </xf>
    <xf numFmtId="0" fontId="3" fillId="3" borderId="0" xfId="0" applyFont="1" applyFill="1" applyAlignment="1"/>
    <xf numFmtId="0" fontId="6" fillId="3" borderId="0" xfId="3" applyFill="1" applyAlignment="1">
      <alignment horizontal="left" indent="1"/>
    </xf>
    <xf numFmtId="0" fontId="4" fillId="3" borderId="0" xfId="0" applyFont="1" applyFill="1" applyAlignment="1">
      <alignment vertical="center"/>
    </xf>
    <xf numFmtId="0" fontId="0" fillId="5" borderId="0" xfId="0" applyFill="1">
      <alignment horizontal="left" wrapText="1" indent="1"/>
    </xf>
    <xf numFmtId="0" fontId="5" fillId="5" borderId="0" xfId="0" applyFont="1" applyFill="1">
      <alignment horizontal="left" wrapText="1" inden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6" borderId="1" xfId="0" applyFill="1" applyBorder="1">
      <alignment horizontal="left" wrapText="1" indent="1"/>
    </xf>
    <xf numFmtId="0" fontId="12" fillId="5" borderId="0" xfId="0" applyFont="1" applyFill="1">
      <alignment horizontal="left" wrapText="1" indent="1"/>
    </xf>
    <xf numFmtId="0" fontId="13" fillId="5" borderId="0" xfId="0" applyFont="1" applyFill="1">
      <alignment horizontal="left" wrapText="1" indent="1"/>
    </xf>
    <xf numFmtId="0" fontId="14" fillId="4" borderId="0" xfId="5" applyFont="1" applyFill="1" applyAlignment="1">
      <alignment vertical="center"/>
    </xf>
    <xf numFmtId="164" fontId="8" fillId="3" borderId="0" xfId="7" applyAlignment="1"/>
    <xf numFmtId="0" fontId="10" fillId="2" borderId="1" xfId="6" applyBorder="1">
      <alignment horizontal="left" vertical="center"/>
    </xf>
    <xf numFmtId="0" fontId="12" fillId="7" borderId="1" xfId="0" applyFont="1" applyFill="1" applyBorder="1">
      <alignment horizontal="left" wrapText="1" indent="1"/>
    </xf>
    <xf numFmtId="166" fontId="0" fillId="8" borderId="1" xfId="2" applyFont="1" applyFill="1" applyBorder="1" applyAlignment="1"/>
    <xf numFmtId="166" fontId="0" fillId="7" borderId="1" xfId="2" applyFont="1" applyFill="1" applyBorder="1" applyAlignment="1">
      <alignment wrapText="1"/>
    </xf>
    <xf numFmtId="165" fontId="0" fillId="7" borderId="1" xfId="1" applyFont="1" applyFill="1" applyBorder="1">
      <alignment horizontal="right"/>
    </xf>
    <xf numFmtId="165" fontId="0" fillId="6" borderId="1" xfId="1" applyFont="1" applyFill="1" applyBorder="1">
      <alignment horizontal="right"/>
    </xf>
    <xf numFmtId="0" fontId="6" fillId="3" borderId="0" xfId="3" applyFill="1" applyAlignment="1">
      <alignment horizontal="left" vertical="top" indent="1"/>
    </xf>
    <xf numFmtId="0" fontId="15" fillId="3" borderId="0" xfId="3" applyFont="1" applyFill="1" applyAlignment="1">
      <alignment horizontal="left" indent="1"/>
    </xf>
    <xf numFmtId="0" fontId="7" fillId="3" borderId="0" xfId="4" applyFill="1" applyAlignment="1">
      <alignment horizontal="left" indent="1"/>
    </xf>
    <xf numFmtId="0" fontId="6" fillId="3" borderId="0" xfId="3" applyFill="1" applyAlignment="1">
      <alignment horizontal="left"/>
    </xf>
    <xf numFmtId="0" fontId="6" fillId="3" borderId="0" xfId="3" applyFill="1" applyAlignment="1">
      <alignment horizontal="right" vertical="top"/>
    </xf>
  </cellXfs>
  <cellStyles count="9">
    <cellStyle name="Datum" xfId="7" xr:uid="{00000000-0005-0000-0000-00000E000000}"/>
    <cellStyle name="Komma" xfId="2" builtinId="3"/>
    <cellStyle name="Normal 2" xfId="8" xr:uid="{00000000-0005-0000-0000-00000F000000}"/>
    <cellStyle name="Prozent" xfId="1" builtinId="5"/>
    <cellStyle name="Standard" xfId="0" builtinId="0"/>
    <cellStyle name="Überschrift" xfId="3" builtinId="15"/>
    <cellStyle name="Überschrift 1" xfId="4" builtinId="16"/>
    <cellStyle name="Überschrift 2" xfId="5" builtinId="17"/>
    <cellStyle name="Überschrift 3" xfId="6" builtinId="18"/>
  </cellStyles>
  <dxfs count="8">
    <dxf>
      <font>
        <color rgb="FFDA0000"/>
      </font>
    </dxf>
    <dxf>
      <font>
        <color rgb="FFDA0000"/>
      </font>
    </dxf>
    <dxf>
      <font>
        <color rgb="FFDA0000"/>
      </font>
    </dxf>
    <dxf>
      <font>
        <color rgb="FFDA0000"/>
      </font>
    </dxf>
    <dxf>
      <fill>
        <patternFill>
          <bgColor theme="5" tint="0.79995117038483843"/>
        </patternFill>
      </fill>
    </dxf>
    <dxf>
      <font>
        <b val="0"/>
        <i val="0"/>
        <color theme="1"/>
      </font>
      <fill>
        <patternFill patternType="solid">
          <fgColor theme="4"/>
          <bgColor theme="5" tint="0.79995117038483843"/>
        </patternFill>
      </fill>
      <border>
        <top style="thin">
          <color theme="0"/>
        </top>
      </border>
    </dxf>
    <dxf>
      <font>
        <color theme="3"/>
      </font>
      <fill>
        <patternFill patternType="solid">
          <fgColor theme="4"/>
          <bgColor theme="7" tint="0.39994506668294322"/>
        </patternFill>
      </fill>
      <border>
        <bottom style="thin">
          <color theme="0"/>
        </bottom>
      </border>
    </dxf>
    <dxf>
      <font>
        <b val="0"/>
        <i val="0"/>
        <color theme="1"/>
      </font>
      <fill>
        <patternFill patternType="solid">
          <bgColor theme="6" tint="0.79992065187536243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1" defaultPivotStyle="PivotStyleLight16">
    <tableStyle name="Monatsbudget" pivot="0" table="0" count="4" xr9:uid="{00000000-0011-0000-FFFF-FFFF00000000}">
      <tableStyleElement type="wholeTable" dxfId="7"/>
      <tableStyleElement type="headerRow" dxfId="6"/>
      <tableStyleElement type="totalRow" dxfId="5"/>
      <tableStyleElement type="lastColumn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Overview!$C$4:$C$5</c:f>
              <c:strCache>
                <c:ptCount val="2"/>
                <c:pt idx="0">
                  <c:v>Revenue by Products</c:v>
                </c:pt>
                <c:pt idx="1">
                  <c:v>Revenue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D6A-4849-9BCB-EB85E912D41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D6A-4849-9BCB-EB85E912D41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D6A-4849-9BCB-EB85E912D41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F3A-41D4-8DC6-318241CD484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F3A-41D4-8DC6-318241CD484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F3A-41D4-8DC6-318241CD484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F3A-41D4-8DC6-318241CD484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F3A-41D4-8DC6-318241CD484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F3A-41D4-8DC6-318241CD484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F3A-41D4-8DC6-318241CD484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F3A-41D4-8DC6-318241CD484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F3A-41D4-8DC6-318241CD484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F3A-41D4-8DC6-318241CD484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F3A-41D4-8DC6-318241CD484E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F3A-41D4-8DC6-318241CD484E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F3A-41D4-8DC6-318241CD484E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F3A-41D4-8DC6-318241CD484E}"/>
              </c:ext>
            </c:extLst>
          </c:dPt>
          <c:cat>
            <c:strRef>
              <c:f>Overview!$B$6:$B$22</c:f>
              <c:strCache>
                <c:ptCount val="17"/>
                <c:pt idx="0">
                  <c:v>Pizza</c:v>
                </c:pt>
                <c:pt idx="1">
                  <c:v>Fresh Fruit</c:v>
                </c:pt>
                <c:pt idx="2">
                  <c:v>Hot Dogs</c:v>
                </c:pt>
                <c:pt idx="3">
                  <c:v>Cheese</c:v>
                </c:pt>
                <c:pt idx="4">
                  <c:v>Nuts</c:v>
                </c:pt>
                <c:pt idx="5">
                  <c:v>Anchovies</c:v>
                </c:pt>
                <c:pt idx="6">
                  <c:v>Chips</c:v>
                </c:pt>
                <c:pt idx="7">
                  <c:v>Soup</c:v>
                </c:pt>
                <c:pt idx="8">
                  <c:v>Tofu</c:v>
                </c:pt>
                <c:pt idx="9">
                  <c:v>Deli Salads</c:v>
                </c:pt>
                <c:pt idx="10">
                  <c:v>Cookies</c:v>
                </c:pt>
                <c:pt idx="11">
                  <c:v>Peanut Butter</c:v>
                </c:pt>
                <c:pt idx="12">
                  <c:v>Fresh Vegetables</c:v>
                </c:pt>
                <c:pt idx="13">
                  <c:v>Canned Fruit</c:v>
                </c:pt>
                <c:pt idx="16">
                  <c:v>Total</c:v>
                </c:pt>
              </c:strCache>
            </c:strRef>
          </c:cat>
          <c:val>
            <c:numRef>
              <c:f>Overview!$C$6:$C$22</c:f>
              <c:numCache>
                <c:formatCode>#,##0.00_ ;[Red]\-#,##0.00\ </c:formatCode>
                <c:ptCount val="17"/>
                <c:pt idx="0">
                  <c:v>46598.400000000001</c:v>
                </c:pt>
                <c:pt idx="1">
                  <c:v>14008.020000000002</c:v>
                </c:pt>
                <c:pt idx="2">
                  <c:v>10877.37</c:v>
                </c:pt>
                <c:pt idx="3">
                  <c:v>6410.73</c:v>
                </c:pt>
                <c:pt idx="4">
                  <c:v>4218.7800000000007</c:v>
                </c:pt>
                <c:pt idx="5">
                  <c:v>3423</c:v>
                </c:pt>
                <c:pt idx="6">
                  <c:v>2212.6</c:v>
                </c:pt>
                <c:pt idx="7">
                  <c:v>1544.76</c:v>
                </c:pt>
                <c:pt idx="8">
                  <c:v>1067.28</c:v>
                </c:pt>
                <c:pt idx="9">
                  <c:v>937.89</c:v>
                </c:pt>
                <c:pt idx="10">
                  <c:v>798.96</c:v>
                </c:pt>
                <c:pt idx="11">
                  <c:v>757.64</c:v>
                </c:pt>
                <c:pt idx="12">
                  <c:v>611.20000000000005</c:v>
                </c:pt>
                <c:pt idx="13">
                  <c:v>260.8</c:v>
                </c:pt>
                <c:pt idx="14">
                  <c:v>1063.73</c:v>
                </c:pt>
                <c:pt idx="16">
                  <c:v>94791.16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78-461A-852C-5CBB4DF8BDBD}"/>
            </c:ext>
          </c:extLst>
        </c:ser>
        <c:ser>
          <c:idx val="1"/>
          <c:order val="1"/>
          <c:tx>
            <c:strRef>
              <c:f>Overview!$D$4:$D$5</c:f>
              <c:strCache>
                <c:ptCount val="2"/>
                <c:pt idx="0">
                  <c:v>Revenue by Products</c:v>
                </c:pt>
                <c:pt idx="1">
                  <c:v>% of Revenue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D6A-4849-9BCB-EB85E912D41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D6A-4849-9BCB-EB85E912D41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D6A-4849-9BCB-EB85E912D41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2F3A-41D4-8DC6-318241CD484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2F3A-41D4-8DC6-318241CD484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2F3A-41D4-8DC6-318241CD484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2F3A-41D4-8DC6-318241CD484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2F3A-41D4-8DC6-318241CD484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2F3A-41D4-8DC6-318241CD484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2F3A-41D4-8DC6-318241CD484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2F3A-41D4-8DC6-318241CD484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2F3A-41D4-8DC6-318241CD484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2F3A-41D4-8DC6-318241CD484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2F3A-41D4-8DC6-318241CD484E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2F3A-41D4-8DC6-318241CD484E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2F3A-41D4-8DC6-318241CD484E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2F3A-41D4-8DC6-318241CD484E}"/>
              </c:ext>
            </c:extLst>
          </c:dPt>
          <c:cat>
            <c:strRef>
              <c:f>Overview!$B$6:$B$22</c:f>
              <c:strCache>
                <c:ptCount val="17"/>
                <c:pt idx="0">
                  <c:v>Pizza</c:v>
                </c:pt>
                <c:pt idx="1">
                  <c:v>Fresh Fruit</c:v>
                </c:pt>
                <c:pt idx="2">
                  <c:v>Hot Dogs</c:v>
                </c:pt>
                <c:pt idx="3">
                  <c:v>Cheese</c:v>
                </c:pt>
                <c:pt idx="4">
                  <c:v>Nuts</c:v>
                </c:pt>
                <c:pt idx="5">
                  <c:v>Anchovies</c:v>
                </c:pt>
                <c:pt idx="6">
                  <c:v>Chips</c:v>
                </c:pt>
                <c:pt idx="7">
                  <c:v>Soup</c:v>
                </c:pt>
                <c:pt idx="8">
                  <c:v>Tofu</c:v>
                </c:pt>
                <c:pt idx="9">
                  <c:v>Deli Salads</c:v>
                </c:pt>
                <c:pt idx="10">
                  <c:v>Cookies</c:v>
                </c:pt>
                <c:pt idx="11">
                  <c:v>Peanut Butter</c:v>
                </c:pt>
                <c:pt idx="12">
                  <c:v>Fresh Vegetables</c:v>
                </c:pt>
                <c:pt idx="13">
                  <c:v>Canned Fruit</c:v>
                </c:pt>
                <c:pt idx="16">
                  <c:v>Total</c:v>
                </c:pt>
              </c:strCache>
            </c:strRef>
          </c:cat>
          <c:val>
            <c:numRef>
              <c:f>Overview!$D$6:$D$22</c:f>
              <c:numCache>
                <c:formatCode>0.0%</c:formatCode>
                <c:ptCount val="17"/>
                <c:pt idx="0">
                  <c:v>0.49159014405984691</c:v>
                </c:pt>
                <c:pt idx="1">
                  <c:v>0.14777770416566272</c:v>
                </c:pt>
                <c:pt idx="2">
                  <c:v>0.11475089027289043</c:v>
                </c:pt>
                <c:pt idx="3">
                  <c:v>6.7630040607162101E-2</c:v>
                </c:pt>
                <c:pt idx="4">
                  <c:v>4.4506048876287625E-2</c:v>
                </c:pt>
                <c:pt idx="5">
                  <c:v>3.6110962245846555E-2</c:v>
                </c:pt>
                <c:pt idx="6">
                  <c:v>2.3341839049126518E-2</c:v>
                </c:pt>
                <c:pt idx="7">
                  <c:v>1.6296456336223758E-2</c:v>
                </c:pt>
                <c:pt idx="8">
                  <c:v>1.1259277763875872E-2</c:v>
                </c:pt>
                <c:pt idx="9">
                  <c:v>9.8942770612787095E-3</c:v>
                </c:pt>
                <c:pt idx="10">
                  <c:v>8.4286340625011873E-3</c:v>
                </c:pt>
                <c:pt idx="11">
                  <c:v>7.9927284358583643E-3</c:v>
                </c:pt>
                <c:pt idx="12">
                  <c:v>6.4478586399828852E-3</c:v>
                </c:pt>
                <c:pt idx="13">
                  <c:v>2.7513114092073566E-3</c:v>
                </c:pt>
                <c:pt idx="14">
                  <c:v>1.1221827014249008E-2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78-461A-852C-5CBB4DF8B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9525">
          <a:noFill/>
        </a:ln>
        <a:effectLst/>
      </c:spPr>
    </c:plotArea>
    <c:legend>
      <c:legendPos val="b"/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 by Product Group</a:t>
            </a:r>
          </a:p>
        </c:rich>
      </c:tx>
      <c:overlay val="0"/>
      <c:spPr>
        <a:noFill/>
        <a:ln w="9525"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'd5e046b6-e4a3-43a4-91ef-9475c33'!$B$1</c:f>
              <c:strCache>
                <c:ptCount val="1"/>
                <c:pt idx="0">
                  <c:v>46598,4</c:v>
                </c:pt>
              </c:strCache>
            </c:strRef>
          </c:tx>
          <c:invertIfNegative val="0"/>
          <c:cat>
            <c:strRef>
              <c:f>'d5e046b6-e4a3-43a4-91ef-9475c33'!$A$2:$A$28</c:f>
              <c:strCache>
                <c:ptCount val="27"/>
                <c:pt idx="0">
                  <c:v>Pizza</c:v>
                </c:pt>
                <c:pt idx="1">
                  <c:v>Fresh Fruit</c:v>
                </c:pt>
                <c:pt idx="2">
                  <c:v>Hot Dogs</c:v>
                </c:pt>
                <c:pt idx="3">
                  <c:v>Cheese</c:v>
                </c:pt>
                <c:pt idx="4">
                  <c:v>Nuts</c:v>
                </c:pt>
                <c:pt idx="5">
                  <c:v>Chips</c:v>
                </c:pt>
                <c:pt idx="6">
                  <c:v>Tofu</c:v>
                </c:pt>
                <c:pt idx="7">
                  <c:v>Peanut Butter</c:v>
                </c:pt>
                <c:pt idx="8">
                  <c:v>Deli Salads</c:v>
                </c:pt>
                <c:pt idx="9">
                  <c:v>Soup</c:v>
                </c:pt>
                <c:pt idx="10">
                  <c:v>Coffee</c:v>
                </c:pt>
                <c:pt idx="11">
                  <c:v>Dried Fruit</c:v>
                </c:pt>
                <c:pt idx="12">
                  <c:v>Pancake Mix</c:v>
                </c:pt>
                <c:pt idx="13">
                  <c:v>Muffins</c:v>
                </c:pt>
                <c:pt idx="14">
                  <c:v>Juice</c:v>
                </c:pt>
                <c:pt idx="15">
                  <c:v>Jam</c:v>
                </c:pt>
                <c:pt idx="16">
                  <c:v>Canned Fruit</c:v>
                </c:pt>
                <c:pt idx="17">
                  <c:v>Cooking Oil</c:v>
                </c:pt>
                <c:pt idx="18">
                  <c:v>Chocolate Candy</c:v>
                </c:pt>
                <c:pt idx="19">
                  <c:v>Waffles</c:v>
                </c:pt>
                <c:pt idx="20">
                  <c:v>Wine</c:v>
                </c:pt>
                <c:pt idx="21">
                  <c:v>Canned Vegetables</c:v>
                </c:pt>
                <c:pt idx="22">
                  <c:v>Cookies</c:v>
                </c:pt>
                <c:pt idx="23">
                  <c:v>Eggs</c:v>
                </c:pt>
                <c:pt idx="24">
                  <c:v>Fresh Vegetables</c:v>
                </c:pt>
                <c:pt idx="25">
                  <c:v>Gum</c:v>
                </c:pt>
                <c:pt idx="26">
                  <c:v>Ice Cream</c:v>
                </c:pt>
              </c:strCache>
            </c:strRef>
          </c:cat>
          <c:val>
            <c:numRef>
              <c:f>'d5e046b6-e4a3-43a4-91ef-9475c33'!$B$2:$B$28</c:f>
              <c:numCache>
                <c:formatCode>General</c:formatCode>
                <c:ptCount val="27"/>
                <c:pt idx="0">
                  <c:v>13227.96</c:v>
                </c:pt>
                <c:pt idx="1">
                  <c:v>9049.25</c:v>
                </c:pt>
                <c:pt idx="2">
                  <c:v>4992.33</c:v>
                </c:pt>
                <c:pt idx="3">
                  <c:v>2199.4799999999996</c:v>
                </c:pt>
                <c:pt idx="4">
                  <c:v>1880.87</c:v>
                </c:pt>
                <c:pt idx="5">
                  <c:v>1067.28</c:v>
                </c:pt>
                <c:pt idx="6">
                  <c:v>757.64</c:v>
                </c:pt>
                <c:pt idx="7">
                  <c:v>533.64</c:v>
                </c:pt>
                <c:pt idx="8">
                  <c:v>259.56</c:v>
                </c:pt>
                <c:pt idx="9">
                  <c:v>97.78</c:v>
                </c:pt>
                <c:pt idx="10">
                  <c:v>82.8</c:v>
                </c:pt>
                <c:pt idx="11">
                  <c:v>58.56</c:v>
                </c:pt>
                <c:pt idx="12">
                  <c:v>52.38</c:v>
                </c:pt>
                <c:pt idx="13">
                  <c:v>45.82</c:v>
                </c:pt>
                <c:pt idx="14">
                  <c:v>41.9</c:v>
                </c:pt>
                <c:pt idx="15">
                  <c:v>32.800000000000004</c:v>
                </c:pt>
                <c:pt idx="16">
                  <c:v>22.95</c:v>
                </c:pt>
                <c:pt idx="17">
                  <c:v>18.86</c:v>
                </c:pt>
                <c:pt idx="18">
                  <c:v>17.46</c:v>
                </c:pt>
                <c:pt idx="19">
                  <c:v>3.3000000000000003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8-4CDA-9E04-F988D9B1B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05774"/>
        <c:axId val="36208986"/>
      </c:barChart>
      <c:catAx>
        <c:axId val="4370577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8986"/>
        <c:crosses val="autoZero"/>
        <c:auto val="1"/>
        <c:lblAlgn val="ctr"/>
        <c:lblOffset val="100"/>
        <c:noMultiLvlLbl val="0"/>
      </c:catAx>
      <c:valAx>
        <c:axId val="3620898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05774"/>
        <c:crosses val="autoZero"/>
        <c:crossBetween val="between"/>
      </c:valAx>
      <c:spPr>
        <a:noFill/>
        <a:ln w="9525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 by Product Group</a:t>
            </a:r>
          </a:p>
        </c:rich>
      </c:tx>
      <c:overlay val="0"/>
      <c:spPr>
        <a:noFill/>
        <a:ln w="9525"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'ea09849d-5011-4826-bdcc-10d8a83'!$B$1</c:f>
              <c:strCache>
                <c:ptCount val="1"/>
                <c:pt idx="0">
                  <c:v>3423</c:v>
                </c:pt>
              </c:strCache>
            </c:strRef>
          </c:tx>
          <c:invertIfNegative val="0"/>
          <c:cat>
            <c:strRef>
              <c:f>'ea09849d-5011-4826-bdcc-10d8a83'!$A$2:$A$22</c:f>
              <c:strCache>
                <c:ptCount val="21"/>
                <c:pt idx="0">
                  <c:v>Anchovies</c:v>
                </c:pt>
                <c:pt idx="1">
                  <c:v>Nuts</c:v>
                </c:pt>
                <c:pt idx="2">
                  <c:v>Hot Dogs</c:v>
                </c:pt>
                <c:pt idx="3">
                  <c:v>Cheese</c:v>
                </c:pt>
                <c:pt idx="4">
                  <c:v>Soup</c:v>
                </c:pt>
                <c:pt idx="5">
                  <c:v>Cookies</c:v>
                </c:pt>
                <c:pt idx="6">
                  <c:v>Fresh Fruit</c:v>
                </c:pt>
                <c:pt idx="7">
                  <c:v>Fresh Vegetables</c:v>
                </c:pt>
                <c:pt idx="8">
                  <c:v>Deli Salads</c:v>
                </c:pt>
                <c:pt idx="9">
                  <c:v>Chips</c:v>
                </c:pt>
                <c:pt idx="10">
                  <c:v>Ice Cream</c:v>
                </c:pt>
                <c:pt idx="11">
                  <c:v>Canned Fruit</c:v>
                </c:pt>
                <c:pt idx="12">
                  <c:v>TV Dinner</c:v>
                </c:pt>
                <c:pt idx="13">
                  <c:v>Cereal</c:v>
                </c:pt>
                <c:pt idx="14">
                  <c:v>Cooking Oil</c:v>
                </c:pt>
                <c:pt idx="15">
                  <c:v>Dried Meat</c:v>
                </c:pt>
                <c:pt idx="16">
                  <c:v>Muffins</c:v>
                </c:pt>
                <c:pt idx="17">
                  <c:v>Cottage Cheese</c:v>
                </c:pt>
                <c:pt idx="18">
                  <c:v>Popcorn</c:v>
                </c:pt>
                <c:pt idx="19">
                  <c:v>Popsicles</c:v>
                </c:pt>
                <c:pt idx="20">
                  <c:v>Dips</c:v>
                </c:pt>
              </c:strCache>
            </c:strRef>
          </c:cat>
          <c:val>
            <c:numRef>
              <c:f>'ea09849d-5011-4826-bdcc-10d8a83'!$B$2:$B$22</c:f>
              <c:numCache>
                <c:formatCode>General</c:formatCode>
                <c:ptCount val="21"/>
                <c:pt idx="0">
                  <c:v>2019.3</c:v>
                </c:pt>
                <c:pt idx="1">
                  <c:v>1828.1200000000003</c:v>
                </c:pt>
                <c:pt idx="2">
                  <c:v>1418.4</c:v>
                </c:pt>
                <c:pt idx="3">
                  <c:v>1285.2</c:v>
                </c:pt>
                <c:pt idx="4">
                  <c:v>798.96</c:v>
                </c:pt>
                <c:pt idx="5">
                  <c:v>780.06000000000006</c:v>
                </c:pt>
                <c:pt idx="6">
                  <c:v>611.20000000000005</c:v>
                </c:pt>
                <c:pt idx="7">
                  <c:v>404.25</c:v>
                </c:pt>
                <c:pt idx="8">
                  <c:v>331.73</c:v>
                </c:pt>
                <c:pt idx="9">
                  <c:v>242.38</c:v>
                </c:pt>
                <c:pt idx="10">
                  <c:v>228</c:v>
                </c:pt>
                <c:pt idx="11">
                  <c:v>87.7</c:v>
                </c:pt>
                <c:pt idx="12">
                  <c:v>74.070000000000007</c:v>
                </c:pt>
                <c:pt idx="13">
                  <c:v>63.71</c:v>
                </c:pt>
                <c:pt idx="14">
                  <c:v>51.31</c:v>
                </c:pt>
                <c:pt idx="15">
                  <c:v>35.26</c:v>
                </c:pt>
                <c:pt idx="16">
                  <c:v>25.91</c:v>
                </c:pt>
                <c:pt idx="17">
                  <c:v>24.69</c:v>
                </c:pt>
                <c:pt idx="18">
                  <c:v>16.89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88-444D-8B2F-B9123E034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085902"/>
        <c:axId val="15435664"/>
      </c:barChart>
      <c:catAx>
        <c:axId val="660859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wrap="square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35664"/>
        <c:crosses val="autoZero"/>
        <c:auto val="1"/>
        <c:lblAlgn val="ctr"/>
        <c:lblOffset val="100"/>
        <c:noMultiLvlLbl val="0"/>
      </c:catAx>
      <c:valAx>
        <c:axId val="1543566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</a:ln>
          <a:effectLst/>
        </c:spPr>
        <c:txPr>
          <a:bodyPr wrap="square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085902"/>
        <c:crosses val="autoZero"/>
        <c:crossBetween val="between"/>
      </c:valAx>
      <c:spPr>
        <a:noFill/>
        <a:ln w="9525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2</xdr:row>
      <xdr:rowOff>234314</xdr:rowOff>
    </xdr:from>
    <xdr:to>
      <xdr:col>3</xdr:col>
      <xdr:colOff>1360170</xdr:colOff>
      <xdr:row>2</xdr:row>
      <xdr:rowOff>4072889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EBCA567-0808-8FC8-89A8-10F505ED75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</xdr:row>
      <xdr:rowOff>190500</xdr:rowOff>
    </xdr:from>
    <xdr:to>
      <xdr:col>5</xdr:col>
      <xdr:colOff>293370</xdr:colOff>
      <xdr:row>16</xdr:row>
      <xdr:rowOff>36195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06E3A3-7E55-8EC4-884C-427B9677BA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</xdr:row>
      <xdr:rowOff>190500</xdr:rowOff>
    </xdr:from>
    <xdr:to>
      <xdr:col>5</xdr:col>
      <xdr:colOff>293370</xdr:colOff>
      <xdr:row>16</xdr:row>
      <xdr:rowOff>36195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A72F1A-807F-41AE-A95A-D3949B36A0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atch">
  <a:themeElements>
    <a:clrScheme name="Small Business Budget">
      <a:dk1>
        <a:sysClr val="windowText" lastClr="000000"/>
      </a:dk1>
      <a:lt1>
        <a:sysClr val="window" lastClr="FFFFFF"/>
      </a:lt1>
      <a:dk2>
        <a:srgbClr val="355A61"/>
      </a:dk2>
      <a:lt2>
        <a:srgbClr val="DBE3E9"/>
      </a:lt2>
      <a:accent1>
        <a:srgbClr val="62799E"/>
      </a:accent1>
      <a:accent2>
        <a:srgbClr val="B3C035"/>
      </a:accent2>
      <a:accent3>
        <a:srgbClr val="908F74"/>
      </a:accent3>
      <a:accent4>
        <a:srgbClr val="7EA67F"/>
      </a:accent4>
      <a:accent5>
        <a:srgbClr val="5588A5"/>
      </a:accent5>
      <a:accent6>
        <a:srgbClr val="559592"/>
      </a:accent6>
      <a:hlink>
        <a:srgbClr val="66AACD"/>
      </a:hlink>
      <a:folHlink>
        <a:srgbClr val="809DB3"/>
      </a:folHlink>
    </a:clrScheme>
    <a:fontScheme name="Small Business Budget">
      <a:majorFont>
        <a:latin typeface="Gill Sans MT"/>
        <a:ea typeface=""/>
        <a:cs typeface=""/>
      </a:majorFont>
      <a:minorFont>
        <a:latin typeface="Gill Sans MT"/>
        <a:ea typeface=""/>
        <a:cs typeface=""/>
      </a:minorFont>
    </a:fontScheme>
    <a:fmtScheme name="Thatch">
      <a:fillStyleLst>
        <a:solidFill>
          <a:schemeClr val="phClr"/>
        </a:solidFill>
        <a:gradFill rotWithShape="1">
          <a:gsLst>
            <a:gs pos="0">
              <a:schemeClr val="phClr">
                <a:tint val="79000"/>
                <a:satMod val="180000"/>
              </a:schemeClr>
            </a:gs>
            <a:gs pos="65000">
              <a:schemeClr val="phClr">
                <a:tint val="52000"/>
                <a:satMod val="250000"/>
              </a:schemeClr>
            </a:gs>
            <a:gs pos="100000">
              <a:schemeClr val="phClr">
                <a:tint val="29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brightRoom" dir="t">
              <a:rot lat="0" lon="0" rev="8700000"/>
            </a:lightRig>
          </a:scene3d>
          <a:sp3d contourW="12700" prstMaterial="dkEdge">
            <a:bevelT w="0" h="0" prst="relaxedInset"/>
            <a:contourClr>
              <a:schemeClr val="phClr">
                <a:shade val="65000"/>
                <a:satMod val="150000"/>
              </a:schemeClr>
            </a:contourClr>
          </a:sp3d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13200000"/>
            </a:lightRig>
          </a:scene3d>
          <a:sp3d prstMaterial="dkEdge">
            <a:bevelT w="63500" h="50800" prst="relaxedIns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5000"/>
                <a:shade val="95000"/>
                <a:satMod val="200000"/>
              </a:schemeClr>
            </a:gs>
            <a:gs pos="53000">
              <a:schemeClr val="phClr">
                <a:shade val="60000"/>
                <a:satMod val="220000"/>
              </a:schemeClr>
            </a:gs>
            <a:gs pos="100000">
              <a:schemeClr val="phClr">
                <a:shade val="45000"/>
                <a:satMod val="22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3000"/>
                <a:shade val="97000"/>
                <a:satMod val="230000"/>
              </a:schemeClr>
            </a:gs>
            <a:gs pos="100000">
              <a:schemeClr val="phClr">
                <a:shade val="35000"/>
                <a:satMod val="250000"/>
              </a:schemeClr>
            </a:gs>
          </a:gsLst>
          <a:path path="circle">
            <a:fillToRect l="15000" t="50000" r="85000" b="6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0.79995117038483843"/>
    <pageSetUpPr fitToPage="1"/>
  </sheetPr>
  <dimension ref="A1:E22"/>
  <sheetViews>
    <sheetView showGridLines="0" tabSelected="1" workbookViewId="0">
      <selection activeCell="H10" sqref="H10"/>
    </sheetView>
  </sheetViews>
  <sheetFormatPr defaultColWidth="9" defaultRowHeight="16.5" customHeight="1"/>
  <cols>
    <col min="1" max="1" width="4.125" style="4" customWidth="1"/>
    <col min="2" max="2" width="40.75" style="4" customWidth="1"/>
    <col min="3" max="4" width="19" style="4" customWidth="1"/>
    <col min="5" max="5" width="4.125" style="4" customWidth="1"/>
    <col min="6" max="6" width="4.125" customWidth="1"/>
  </cols>
  <sheetData>
    <row r="1" spans="1:5" ht="31.5" customHeight="1">
      <c r="A1" s="3"/>
      <c r="B1" s="26" t="s">
        <v>0</v>
      </c>
      <c r="C1" s="26"/>
      <c r="D1" s="26"/>
      <c r="E1"/>
    </row>
    <row r="2" spans="1:5" ht="42" customHeight="1">
      <c r="A2" s="3"/>
      <c r="B2" s="27" t="s">
        <v>1</v>
      </c>
      <c r="C2" s="27"/>
      <c r="D2" s="17" t="s">
        <v>2</v>
      </c>
      <c r="E2"/>
    </row>
    <row r="3" spans="1:5" ht="335.45" customHeight="1">
      <c r="A3"/>
      <c r="B3" s="12"/>
      <c r="C3" s="11"/>
      <c r="D3" s="11"/>
      <c r="E3"/>
    </row>
    <row r="4" spans="1:5" ht="16.5" customHeight="1">
      <c r="B4" s="16" t="s">
        <v>3</v>
      </c>
      <c r="C4" s="5"/>
      <c r="D4" s="5"/>
    </row>
    <row r="5" spans="1:5" ht="16.5" customHeight="1">
      <c r="B5" s="18" t="s">
        <v>4</v>
      </c>
      <c r="C5" s="18" t="s">
        <v>5</v>
      </c>
      <c r="D5" s="18" t="s">
        <v>6</v>
      </c>
    </row>
    <row r="6" spans="1:5" ht="16.5" customHeight="1">
      <c r="B6" s="13" t="s">
        <v>7</v>
      </c>
      <c r="C6" s="20">
        <v>46598.400000000001</v>
      </c>
      <c r="D6" s="23">
        <f t="shared" ref="D6:D20" si="0">C6/$C$22</f>
        <v>0.49159014405984691</v>
      </c>
    </row>
    <row r="7" spans="1:5" ht="16.5" customHeight="1">
      <c r="B7" s="13" t="s">
        <v>8</v>
      </c>
      <c r="C7" s="20">
        <v>14008.020000000002</v>
      </c>
      <c r="D7" s="23">
        <f t="shared" si="0"/>
        <v>0.14777770416566272</v>
      </c>
    </row>
    <row r="8" spans="1:5" ht="16.5" customHeight="1">
      <c r="B8" s="13" t="s">
        <v>9</v>
      </c>
      <c r="C8" s="20">
        <v>10877.37</v>
      </c>
      <c r="D8" s="23">
        <f t="shared" si="0"/>
        <v>0.11475089027289043</v>
      </c>
    </row>
    <row r="9" spans="1:5" ht="16.5" customHeight="1">
      <c r="B9" s="13" t="s">
        <v>10</v>
      </c>
      <c r="C9" s="20">
        <v>6410.73</v>
      </c>
      <c r="D9" s="23">
        <f t="shared" si="0"/>
        <v>6.7630040607162101E-2</v>
      </c>
    </row>
    <row r="10" spans="1:5" ht="16.5" customHeight="1">
      <c r="B10" s="13" t="s">
        <v>11</v>
      </c>
      <c r="C10" s="20">
        <v>4218.7800000000007</v>
      </c>
      <c r="D10" s="23">
        <f t="shared" si="0"/>
        <v>4.4506048876287625E-2</v>
      </c>
    </row>
    <row r="11" spans="1:5" ht="16.5" customHeight="1">
      <c r="B11" s="13" t="s">
        <v>12</v>
      </c>
      <c r="C11" s="20">
        <v>3423</v>
      </c>
      <c r="D11" s="23">
        <f t="shared" si="0"/>
        <v>3.6110962245846555E-2</v>
      </c>
    </row>
    <row r="12" spans="1:5" ht="16.5" customHeight="1">
      <c r="B12" s="13" t="s">
        <v>13</v>
      </c>
      <c r="C12" s="20">
        <v>2212.6</v>
      </c>
      <c r="D12" s="23">
        <f t="shared" si="0"/>
        <v>2.3341839049126518E-2</v>
      </c>
    </row>
    <row r="13" spans="1:5" ht="16.5" customHeight="1">
      <c r="B13" s="13" t="s">
        <v>14</v>
      </c>
      <c r="C13" s="20">
        <v>1544.76</v>
      </c>
      <c r="D13" s="23">
        <f t="shared" si="0"/>
        <v>1.6296456336223758E-2</v>
      </c>
    </row>
    <row r="14" spans="1:5" ht="16.5" customHeight="1">
      <c r="B14" s="13" t="s">
        <v>15</v>
      </c>
      <c r="C14" s="20">
        <v>1067.28</v>
      </c>
      <c r="D14" s="23">
        <f t="shared" si="0"/>
        <v>1.1259277763875872E-2</v>
      </c>
    </row>
    <row r="15" spans="1:5" ht="16.5" customHeight="1">
      <c r="B15" s="13" t="s">
        <v>16</v>
      </c>
      <c r="C15" s="20">
        <v>937.89</v>
      </c>
      <c r="D15" s="23">
        <f t="shared" si="0"/>
        <v>9.8942770612787095E-3</v>
      </c>
    </row>
    <row r="16" spans="1:5" ht="16.5" customHeight="1">
      <c r="B16" s="13" t="s">
        <v>17</v>
      </c>
      <c r="C16" s="20">
        <v>798.96</v>
      </c>
      <c r="D16" s="23">
        <f t="shared" si="0"/>
        <v>8.4286340625011873E-3</v>
      </c>
    </row>
    <row r="17" spans="2:4" ht="16.5" customHeight="1">
      <c r="B17" s="13" t="s">
        <v>18</v>
      </c>
      <c r="C17" s="20">
        <v>757.64</v>
      </c>
      <c r="D17" s="23">
        <f t="shared" si="0"/>
        <v>7.9927284358583643E-3</v>
      </c>
    </row>
    <row r="18" spans="2:4" ht="16.5" customHeight="1">
      <c r="B18" s="13" t="s">
        <v>19</v>
      </c>
      <c r="C18" s="20">
        <v>611.20000000000005</v>
      </c>
      <c r="D18" s="23">
        <f t="shared" si="0"/>
        <v>6.4478586399828852E-3</v>
      </c>
    </row>
    <row r="19" spans="2:4" ht="16.5" customHeight="1">
      <c r="B19" s="13" t="s">
        <v>20</v>
      </c>
      <c r="C19" s="20">
        <v>260.8</v>
      </c>
      <c r="D19" s="23">
        <f t="shared" si="0"/>
        <v>2.7513114092073566E-3</v>
      </c>
    </row>
    <row r="20" spans="2:4" ht="16.5" customHeight="1">
      <c r="B20" s="13" t="s">
        <v>21</v>
      </c>
      <c r="C20" s="20">
        <v>1063.73</v>
      </c>
      <c r="D20" s="23">
        <f t="shared" si="0"/>
        <v>1.1221827014249008E-2</v>
      </c>
    </row>
    <row r="21" spans="2:4" ht="16.5" customHeight="1">
      <c r="B21" s="13"/>
      <c r="C21" s="20"/>
      <c r="D21" s="13"/>
    </row>
    <row r="22" spans="2:4" ht="16.5" customHeight="1">
      <c r="B22" s="19" t="s">
        <v>22</v>
      </c>
      <c r="C22" s="21">
        <f>SUM(C6:C21)</f>
        <v>94791.16</v>
      </c>
      <c r="D22" s="22"/>
    </row>
  </sheetData>
  <sheetProtection insertColumns="0" insertRows="0" deleteColumns="0" deleteRows="0" selectLockedCells="1" autoFilter="0"/>
  <mergeCells count="2">
    <mergeCell ref="B1:D1"/>
    <mergeCell ref="B2:C2"/>
  </mergeCells>
  <conditionalFormatting sqref="B5:D5">
    <cfRule type="cellIs" dxfId="3" priority="1" operator="lessThan">
      <formula>0</formula>
    </cfRule>
  </conditionalFormatting>
  <conditionalFormatting sqref="C4:D4 C23:D63">
    <cfRule type="cellIs" dxfId="2" priority="7" operator="lessThan">
      <formula>0</formula>
    </cfRule>
  </conditionalFormatting>
  <dataValidations count="9">
    <dataValidation allowBlank="1" showInputMessage="1" showErrorMessage="1" prompt="Erstellen Sie in dieser Arbeitsmappe ein monatliches Geschäftsbudget. Die Übersicht befindet sich in diesem Arbeitsblatt. Geben Sie die Details in &quot;Monatseinkünfte&quot;, &quot;Personalkosten&quot; und &quot;Betriebsausgaben&quot; auf den entsprechenden Arbeitsblättern ein." sqref="A1" xr:uid="{00000000-0002-0000-0000-000000000000}"/>
    <dataValidation allowBlank="1" showInputMessage="1" showErrorMessage="1" prompt="Geben Sie in dieser Zelle den Firmennamen ein." sqref="B1" xr:uid="{00000000-0002-0000-0000-000001000000}"/>
    <dataValidation allowBlank="1" showInputMessage="1" showErrorMessage="1" prompt="Geben Sie in dieser Zelle das Datum ein. Das Budgetübersichtsdiagramm befindet sich in Zelle C9." sqref="D2" xr:uid="{00000000-0002-0000-0000-000002000000}"/>
    <dataValidation allowBlank="1" showInputMessage="1" showErrorMessage="1" prompt="Die 5 höchsten Betriebsausgaben werden in der Tabelle unten automatisch aktualisiert." sqref="B4" xr:uid="{00000000-0002-0000-0000-000003000000}"/>
    <dataValidation allowBlank="1" showInputMessage="1" showErrorMessage="1" prompt="Die 5 höchsten Positionen für Ausgaben werden in dieser Spalte unter dieser Überschrift automatisch aktualisiert." sqref="N1 B5" xr:uid="{00000000-0002-0000-0000-000004000000}"/>
    <dataValidation allowBlank="1" showInputMessage="1" showErrorMessage="1" prompt="Die Menge wird in dieser Spalte unter dieser Überschrift automatisch aktualisiert." sqref="O1 C5" xr:uid="{00000000-0002-0000-0000-000005000000}"/>
    <dataValidation allowBlank="1" showInputMessage="1" showErrorMessage="1" prompt="Der prozentuale Anteil an den Ausgaben wird in dieser Spalte unter dieser Überschrift automatisch berechnet." sqref="P1 D5" xr:uid="{00000000-0002-0000-0000-000006000000}"/>
    <dataValidation allowBlank="1" showInputMessage="1" showErrorMessage="1" prompt="In dieser Zelle befindet sich der Titel dieses Arbeitsblatts. Geben Sie das Datum in der Zelle rechts ein. Die Budgetsummen werden in der Tabelle „Summen“ ab Zelle B4 automatisch berechnet." sqref="B2" xr:uid="{00000000-0002-0000-0000-000007000000}"/>
    <dataValidation allowBlank="1" showInputMessage="1" showErrorMessage="1" prompt="Das Budgetübersichtsdiagramm befindet sich in dieser Zelle. Die 5 höchsten Betriebsausgaben werden in der Tabelle Top5Ausgaben unten automatisch aktualisiert." sqref="B3" xr:uid="{00000000-0002-0000-0000-000008000000}"/>
  </dataValidations>
  <printOptions horizontalCentered="1"/>
  <pageMargins left="0.25" right="0.25" top="0.25" bottom="0.25" header="0" footer="0"/>
  <pageSetup paperSize="9" scale="95" fitToHeight="0" orientation="portrait" r:id="rId1"/>
  <headerFooter differentFirst="1"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  <pageSetUpPr fitToPage="1"/>
  </sheetPr>
  <dimension ref="A1:F66"/>
  <sheetViews>
    <sheetView showGridLines="0" workbookViewId="0"/>
  </sheetViews>
  <sheetFormatPr defaultColWidth="9" defaultRowHeight="30" customHeight="1"/>
  <cols>
    <col min="1" max="1" width="4.125" style="9" customWidth="1"/>
    <col min="2" max="2" width="32" style="9" customWidth="1"/>
    <col min="3" max="3" width="33.125" style="9" customWidth="1"/>
    <col min="4" max="5" width="18" style="9" customWidth="1"/>
    <col min="6" max="6" width="4.125" style="9" customWidth="1"/>
    <col min="7" max="7" width="4.125" customWidth="1"/>
  </cols>
  <sheetData>
    <row r="1" spans="1:6" ht="31.5" customHeight="1">
      <c r="A1" s="3"/>
      <c r="B1" s="2" t="str">
        <f>FIRMENNAME</f>
        <v>Sales Analysis</v>
      </c>
      <c r="C1" s="6"/>
      <c r="D1" s="6"/>
      <c r="E1" s="6"/>
      <c r="F1" s="6"/>
    </row>
    <row r="2" spans="1:6" ht="42" customHeight="1">
      <c r="A2" s="3"/>
      <c r="B2" s="7" t="str">
        <f>BUDGET_Titel</f>
        <v>Asia</v>
      </c>
      <c r="C2" s="8"/>
      <c r="D2" s="8"/>
      <c r="E2" s="8"/>
      <c r="F2" s="8"/>
    </row>
    <row r="3" spans="1:6" ht="15" customHeight="1">
      <c r="B3" s="14" t="s">
        <v>23</v>
      </c>
      <c r="F3" s="10"/>
    </row>
    <row r="4" spans="1:6" ht="30" customHeight="1">
      <c r="B4" s="18" t="s">
        <v>24</v>
      </c>
      <c r="C4" s="18" t="s">
        <v>4</v>
      </c>
      <c r="D4" s="18" t="s">
        <v>25</v>
      </c>
      <c r="E4" s="18" t="s">
        <v>26</v>
      </c>
    </row>
    <row r="5" spans="1:6" ht="30" customHeight="1">
      <c r="B5" s="13" t="s">
        <v>12</v>
      </c>
      <c r="C5" s="20" t="s">
        <v>27</v>
      </c>
      <c r="D5" s="20">
        <v>3423.54</v>
      </c>
      <c r="E5" s="20">
        <v>0</v>
      </c>
    </row>
    <row r="6" spans="1:6" ht="30" customHeight="1">
      <c r="B6" s="13" t="s">
        <v>20</v>
      </c>
      <c r="C6" s="20" t="s">
        <v>28</v>
      </c>
      <c r="D6" s="20">
        <v>32.799999999999997</v>
      </c>
      <c r="E6" s="20">
        <v>0</v>
      </c>
    </row>
    <row r="7" spans="1:6" ht="30" customHeight="1">
      <c r="B7" s="13" t="s">
        <v>20</v>
      </c>
      <c r="C7" s="20" t="s">
        <v>29</v>
      </c>
      <c r="D7" s="20">
        <v>228.1</v>
      </c>
      <c r="E7" s="20">
        <v>0</v>
      </c>
    </row>
    <row r="8" spans="1:6" ht="30" customHeight="1">
      <c r="B8" s="13" t="s">
        <v>30</v>
      </c>
      <c r="C8" s="20" t="s">
        <v>31</v>
      </c>
      <c r="D8" s="20">
        <v>74.08</v>
      </c>
      <c r="E8" s="20">
        <v>0</v>
      </c>
    </row>
    <row r="9" spans="1:6" ht="30" customHeight="1">
      <c r="B9" s="13" t="s">
        <v>10</v>
      </c>
      <c r="C9" s="20" t="s">
        <v>32</v>
      </c>
      <c r="D9" s="20">
        <v>2043.34</v>
      </c>
      <c r="E9" s="20">
        <v>1747.1800000000003</v>
      </c>
    </row>
    <row r="10" spans="1:6" ht="30" customHeight="1">
      <c r="B10" s="13" t="s">
        <v>10</v>
      </c>
      <c r="C10" s="20" t="s">
        <v>33</v>
      </c>
      <c r="D10" s="20">
        <v>4367.4699999999993</v>
      </c>
      <c r="E10" s="20">
        <v>4308.62</v>
      </c>
    </row>
    <row r="11" spans="1:6" ht="30" customHeight="1">
      <c r="B11" s="13" t="s">
        <v>13</v>
      </c>
      <c r="C11" s="20" t="s">
        <v>34</v>
      </c>
      <c r="D11" s="20">
        <v>153.94</v>
      </c>
      <c r="E11" s="20">
        <v>0</v>
      </c>
    </row>
    <row r="12" spans="1:6" ht="30" customHeight="1">
      <c r="B12" s="13" t="s">
        <v>13</v>
      </c>
      <c r="C12" s="20" t="s">
        <v>35</v>
      </c>
      <c r="D12" s="20">
        <v>25.35</v>
      </c>
      <c r="E12" s="20">
        <v>0</v>
      </c>
    </row>
    <row r="13" spans="1:6" ht="30" customHeight="1">
      <c r="B13" s="13" t="s">
        <v>13</v>
      </c>
      <c r="C13" s="20" t="s">
        <v>36</v>
      </c>
      <c r="D13" s="20">
        <v>95.52</v>
      </c>
      <c r="E13" s="20">
        <v>160.47000000000003</v>
      </c>
    </row>
    <row r="14" spans="1:6" ht="30" customHeight="1">
      <c r="B14" s="13" t="s">
        <v>13</v>
      </c>
      <c r="C14" s="20" t="s">
        <v>37</v>
      </c>
      <c r="D14" s="20">
        <v>1938</v>
      </c>
      <c r="E14" s="20">
        <v>152.06</v>
      </c>
    </row>
    <row r="15" spans="1:6" ht="30" customHeight="1">
      <c r="B15" s="13" t="s">
        <v>38</v>
      </c>
      <c r="C15" s="20" t="s">
        <v>39</v>
      </c>
      <c r="D15" s="20">
        <v>18.86</v>
      </c>
      <c r="E15" s="20">
        <v>0</v>
      </c>
    </row>
    <row r="16" spans="1:6" ht="30" customHeight="1">
      <c r="B16" s="13" t="s">
        <v>40</v>
      </c>
      <c r="C16" s="20" t="s">
        <v>41</v>
      </c>
      <c r="D16" s="20">
        <v>97.78</v>
      </c>
      <c r="E16" s="20">
        <v>0</v>
      </c>
    </row>
    <row r="17" spans="2:5" ht="30" customHeight="1">
      <c r="B17" s="13" t="s">
        <v>17</v>
      </c>
      <c r="C17" s="20" t="s">
        <v>42</v>
      </c>
      <c r="D17" s="20">
        <v>205.26</v>
      </c>
      <c r="E17" s="20">
        <v>0</v>
      </c>
    </row>
    <row r="18" spans="2:5" ht="30" customHeight="1">
      <c r="B18" s="13" t="s">
        <v>17</v>
      </c>
      <c r="C18" s="20" t="s">
        <v>43</v>
      </c>
      <c r="D18" s="20">
        <v>593.73</v>
      </c>
      <c r="E18" s="20">
        <v>7064.8200000000006</v>
      </c>
    </row>
    <row r="19" spans="2:5" ht="30" customHeight="1">
      <c r="B19" s="13" t="s">
        <v>17</v>
      </c>
      <c r="C19" s="20" t="s">
        <v>44</v>
      </c>
      <c r="D19" s="20">
        <v>0</v>
      </c>
      <c r="E19" s="20">
        <v>-154.34</v>
      </c>
    </row>
    <row r="20" spans="2:5" ht="30" customHeight="1">
      <c r="B20" s="13" t="s">
        <v>45</v>
      </c>
      <c r="C20" s="20" t="s">
        <v>46</v>
      </c>
      <c r="D20" s="20">
        <v>63.71</v>
      </c>
      <c r="E20" s="20">
        <v>0</v>
      </c>
    </row>
    <row r="21" spans="2:5" ht="30" customHeight="1">
      <c r="B21" s="13" t="s">
        <v>45</v>
      </c>
      <c r="C21" s="20" t="s">
        <v>47</v>
      </c>
      <c r="D21" s="20">
        <v>22.95</v>
      </c>
      <c r="E21" s="20">
        <v>22.03</v>
      </c>
    </row>
    <row r="22" spans="2:5" ht="30" customHeight="1">
      <c r="B22" s="13" t="s">
        <v>48</v>
      </c>
      <c r="C22" s="20" t="s">
        <v>49</v>
      </c>
      <c r="D22" s="20">
        <v>25.91</v>
      </c>
      <c r="E22" s="20">
        <v>0</v>
      </c>
    </row>
    <row r="23" spans="2:5" ht="30" customHeight="1">
      <c r="B23" s="13" t="s">
        <v>50</v>
      </c>
      <c r="C23" s="20" t="s">
        <v>51</v>
      </c>
      <c r="D23" s="20">
        <v>0</v>
      </c>
      <c r="E23" s="20">
        <v>581.76</v>
      </c>
    </row>
    <row r="24" spans="2:5" ht="30" customHeight="1">
      <c r="B24" s="13" t="s">
        <v>16</v>
      </c>
      <c r="C24" s="20" t="s">
        <v>52</v>
      </c>
      <c r="D24" s="20">
        <v>937.92</v>
      </c>
      <c r="E24" s="20">
        <v>1664.96</v>
      </c>
    </row>
    <row r="25" spans="2:5" ht="30" customHeight="1">
      <c r="B25" s="13" t="s">
        <v>53</v>
      </c>
      <c r="C25" s="20" t="s">
        <v>54</v>
      </c>
      <c r="D25" s="20">
        <v>82.86</v>
      </c>
      <c r="E25" s="20">
        <v>0</v>
      </c>
    </row>
    <row r="26" spans="2:5" ht="30" customHeight="1">
      <c r="B26" s="13" t="s">
        <v>55</v>
      </c>
      <c r="C26" s="20" t="s">
        <v>56</v>
      </c>
      <c r="D26" s="20">
        <v>51.31</v>
      </c>
      <c r="E26" s="20">
        <v>0</v>
      </c>
    </row>
    <row r="27" spans="2:5" ht="30" customHeight="1">
      <c r="B27" s="13" t="s">
        <v>8</v>
      </c>
      <c r="C27" s="20" t="s">
        <v>57</v>
      </c>
      <c r="D27" s="20">
        <v>0</v>
      </c>
      <c r="E27" s="20">
        <v>135.36000000000001</v>
      </c>
    </row>
    <row r="28" spans="2:5" ht="30" customHeight="1">
      <c r="B28" s="13" t="s">
        <v>8</v>
      </c>
      <c r="C28" s="20" t="s">
        <v>58</v>
      </c>
      <c r="D28" s="20">
        <v>13937.770000000002</v>
      </c>
      <c r="E28" s="20">
        <v>6046.35</v>
      </c>
    </row>
    <row r="29" spans="2:5" ht="30" customHeight="1">
      <c r="B29" s="13" t="s">
        <v>8</v>
      </c>
      <c r="C29" s="20" t="s">
        <v>59</v>
      </c>
      <c r="D29" s="20">
        <v>70.87</v>
      </c>
      <c r="E29" s="20">
        <v>0</v>
      </c>
    </row>
    <row r="30" spans="2:5" ht="30" customHeight="1">
      <c r="B30" s="13" t="s">
        <v>19</v>
      </c>
      <c r="C30" s="20" t="s">
        <v>60</v>
      </c>
      <c r="D30" s="20">
        <v>0</v>
      </c>
      <c r="E30" s="20">
        <v>-277.52999999999997</v>
      </c>
    </row>
    <row r="31" spans="2:5" ht="30" customHeight="1">
      <c r="B31" s="13" t="s">
        <v>19</v>
      </c>
      <c r="C31" s="20" t="s">
        <v>61</v>
      </c>
      <c r="D31" s="20">
        <v>611.41999999999996</v>
      </c>
      <c r="E31" s="20">
        <v>0</v>
      </c>
    </row>
    <row r="32" spans="2:5" ht="30" customHeight="1">
      <c r="B32" s="13" t="s">
        <v>19</v>
      </c>
      <c r="C32" s="20" t="s">
        <v>62</v>
      </c>
      <c r="D32" s="20">
        <v>0</v>
      </c>
      <c r="E32" s="20">
        <v>553.94000000000005</v>
      </c>
    </row>
    <row r="33" spans="2:5" ht="30" customHeight="1">
      <c r="B33" s="13" t="s">
        <v>63</v>
      </c>
      <c r="C33" s="20" t="s">
        <v>64</v>
      </c>
      <c r="D33" s="20">
        <v>0</v>
      </c>
      <c r="E33" s="20">
        <v>-9.5</v>
      </c>
    </row>
    <row r="34" spans="2:5" ht="30" customHeight="1">
      <c r="B34" s="13" t="s">
        <v>63</v>
      </c>
      <c r="C34" s="20" t="s">
        <v>65</v>
      </c>
      <c r="D34" s="20">
        <v>0</v>
      </c>
      <c r="E34" s="20">
        <v>10.86</v>
      </c>
    </row>
    <row r="35" spans="2:5" ht="30" customHeight="1">
      <c r="B35" s="13" t="s">
        <v>66</v>
      </c>
      <c r="C35" s="20" t="s">
        <v>67</v>
      </c>
      <c r="D35" s="20">
        <v>0</v>
      </c>
      <c r="E35" s="20">
        <v>60.23</v>
      </c>
    </row>
    <row r="36" spans="2:5" ht="30" customHeight="1">
      <c r="B36" s="13" t="s">
        <v>9</v>
      </c>
      <c r="C36" s="20" t="s">
        <v>68</v>
      </c>
      <c r="D36" s="20">
        <v>10877.4</v>
      </c>
      <c r="E36" s="20">
        <v>-229.66</v>
      </c>
    </row>
    <row r="37" spans="2:5" ht="30" customHeight="1">
      <c r="B37" s="13" t="s">
        <v>69</v>
      </c>
      <c r="C37" s="20" t="s">
        <v>70</v>
      </c>
      <c r="D37" s="20">
        <v>21.16</v>
      </c>
      <c r="E37" s="20">
        <v>0</v>
      </c>
    </row>
    <row r="38" spans="2:5" ht="30" customHeight="1">
      <c r="B38" s="13" t="s">
        <v>69</v>
      </c>
      <c r="C38" s="20" t="s">
        <v>71</v>
      </c>
      <c r="D38" s="20">
        <v>221.32</v>
      </c>
      <c r="E38" s="20">
        <v>0</v>
      </c>
    </row>
    <row r="39" spans="2:5" ht="30" customHeight="1">
      <c r="B39" s="13" t="s">
        <v>72</v>
      </c>
      <c r="C39" s="20" t="s">
        <v>73</v>
      </c>
      <c r="D39" s="20">
        <v>41.91</v>
      </c>
      <c r="E39" s="20">
        <v>0</v>
      </c>
    </row>
    <row r="40" spans="2:5" ht="30" customHeight="1">
      <c r="B40" s="13" t="s">
        <v>74</v>
      </c>
      <c r="C40" s="20" t="s">
        <v>75</v>
      </c>
      <c r="D40" s="20">
        <v>45.82</v>
      </c>
      <c r="E40" s="20">
        <v>0</v>
      </c>
    </row>
    <row r="41" spans="2:5" ht="30" customHeight="1">
      <c r="B41" s="13" t="s">
        <v>76</v>
      </c>
      <c r="C41" s="20" t="s">
        <v>77</v>
      </c>
      <c r="D41" s="20">
        <v>87.65</v>
      </c>
      <c r="E41" s="20">
        <v>80.45</v>
      </c>
    </row>
    <row r="42" spans="2:5" ht="30" customHeight="1">
      <c r="B42" s="13" t="s">
        <v>11</v>
      </c>
      <c r="C42" s="20" t="s">
        <v>78</v>
      </c>
      <c r="D42" s="20">
        <v>125.98</v>
      </c>
      <c r="E42" s="20">
        <v>0</v>
      </c>
    </row>
    <row r="43" spans="2:5" ht="30" customHeight="1">
      <c r="B43" s="13" t="s">
        <v>11</v>
      </c>
      <c r="C43" s="20" t="s">
        <v>79</v>
      </c>
      <c r="D43" s="20">
        <v>73.34</v>
      </c>
      <c r="E43" s="20">
        <v>315.44</v>
      </c>
    </row>
    <row r="44" spans="2:5" ht="30" customHeight="1">
      <c r="B44" s="13" t="s">
        <v>11</v>
      </c>
      <c r="C44" s="20" t="s">
        <v>80</v>
      </c>
      <c r="D44" s="20">
        <v>3526.0300000000007</v>
      </c>
      <c r="E44" s="20">
        <v>2689.5500000000006</v>
      </c>
    </row>
    <row r="45" spans="2:5" ht="30" customHeight="1">
      <c r="B45" s="13" t="s">
        <v>11</v>
      </c>
      <c r="C45" s="20" t="s">
        <v>81</v>
      </c>
      <c r="D45" s="20">
        <v>493.65</v>
      </c>
      <c r="E45" s="20">
        <v>140.77000000000001</v>
      </c>
    </row>
    <row r="46" spans="2:5" ht="30" customHeight="1">
      <c r="B46" s="13" t="s">
        <v>82</v>
      </c>
      <c r="C46" s="20" t="s">
        <v>83</v>
      </c>
      <c r="D46" s="20">
        <v>58.57</v>
      </c>
      <c r="E46" s="20">
        <v>0</v>
      </c>
    </row>
    <row r="47" spans="2:5" ht="30" customHeight="1">
      <c r="B47" s="13" t="s">
        <v>18</v>
      </c>
      <c r="C47" s="20" t="s">
        <v>84</v>
      </c>
      <c r="D47" s="20">
        <v>0</v>
      </c>
      <c r="E47" s="20">
        <v>42.56</v>
      </c>
    </row>
    <row r="48" spans="2:5" ht="30" customHeight="1">
      <c r="B48" s="13" t="s">
        <v>18</v>
      </c>
      <c r="C48" s="20" t="s">
        <v>85</v>
      </c>
      <c r="D48" s="20">
        <v>757.89</v>
      </c>
      <c r="E48" s="20">
        <v>0</v>
      </c>
    </row>
    <row r="49" spans="2:5" ht="30" customHeight="1">
      <c r="B49" s="13" t="s">
        <v>7</v>
      </c>
      <c r="C49" s="20" t="s">
        <v>86</v>
      </c>
      <c r="D49" s="20">
        <v>46599.6</v>
      </c>
      <c r="E49" s="20">
        <v>-172.47</v>
      </c>
    </row>
    <row r="50" spans="2:5" ht="30" customHeight="1">
      <c r="B50" s="13" t="s">
        <v>87</v>
      </c>
      <c r="C50" s="20" t="s">
        <v>88</v>
      </c>
      <c r="D50" s="20">
        <v>24.69</v>
      </c>
      <c r="E50" s="20">
        <v>0</v>
      </c>
    </row>
    <row r="51" spans="2:5" ht="30" customHeight="1">
      <c r="B51" s="13" t="s">
        <v>89</v>
      </c>
      <c r="C51" s="20" t="s">
        <v>90</v>
      </c>
      <c r="D51" s="20">
        <v>16.89</v>
      </c>
      <c r="E51" s="20">
        <v>0</v>
      </c>
    </row>
    <row r="52" spans="2:5" ht="30" customHeight="1">
      <c r="B52" s="13" t="s">
        <v>91</v>
      </c>
      <c r="C52" s="20" t="s">
        <v>92</v>
      </c>
      <c r="D52" s="20">
        <v>0</v>
      </c>
      <c r="E52" s="20">
        <v>-85.93</v>
      </c>
    </row>
    <row r="53" spans="2:5" ht="30" customHeight="1">
      <c r="B53" s="13" t="s">
        <v>93</v>
      </c>
      <c r="C53" s="20" t="s">
        <v>94</v>
      </c>
      <c r="D53" s="20">
        <v>0</v>
      </c>
      <c r="E53" s="20">
        <v>255.34</v>
      </c>
    </row>
    <row r="54" spans="2:5" ht="30" customHeight="1">
      <c r="B54" s="13" t="s">
        <v>14</v>
      </c>
      <c r="C54" s="20" t="s">
        <v>95</v>
      </c>
      <c r="D54" s="20">
        <v>0</v>
      </c>
      <c r="E54" s="20">
        <v>-1288.94</v>
      </c>
    </row>
    <row r="55" spans="2:5" ht="30" customHeight="1">
      <c r="B55" s="13" t="s">
        <v>14</v>
      </c>
      <c r="C55" s="20" t="s">
        <v>96</v>
      </c>
      <c r="D55" s="20">
        <v>122.24</v>
      </c>
      <c r="E55" s="20">
        <v>0</v>
      </c>
    </row>
    <row r="56" spans="2:5" ht="30" customHeight="1">
      <c r="B56" s="13" t="s">
        <v>14</v>
      </c>
      <c r="C56" s="20" t="s">
        <v>97</v>
      </c>
      <c r="D56" s="20">
        <v>43.12</v>
      </c>
      <c r="E56" s="20">
        <v>496.63999999999993</v>
      </c>
    </row>
    <row r="57" spans="2:5" ht="30" customHeight="1">
      <c r="B57" s="13" t="s">
        <v>14</v>
      </c>
      <c r="C57" s="20" t="s">
        <v>98</v>
      </c>
      <c r="D57" s="20">
        <v>0</v>
      </c>
      <c r="E57" s="20">
        <v>121.09</v>
      </c>
    </row>
    <row r="58" spans="2:5" ht="30" customHeight="1">
      <c r="B58" s="13" t="s">
        <v>14</v>
      </c>
      <c r="C58" s="20" t="s">
        <v>99</v>
      </c>
      <c r="D58" s="20">
        <v>1379.44</v>
      </c>
      <c r="E58" s="20">
        <v>203.57</v>
      </c>
    </row>
    <row r="59" spans="2:5" ht="30" customHeight="1">
      <c r="B59" s="13" t="s">
        <v>100</v>
      </c>
      <c r="C59" s="20" t="s">
        <v>101</v>
      </c>
      <c r="D59" s="20">
        <v>0</v>
      </c>
      <c r="E59" s="20">
        <v>-22.34</v>
      </c>
    </row>
    <row r="60" spans="2:5" ht="30" customHeight="1">
      <c r="B60" s="13" t="s">
        <v>15</v>
      </c>
      <c r="C60" s="20" t="s">
        <v>102</v>
      </c>
      <c r="D60" s="20">
        <v>1067.28</v>
      </c>
      <c r="E60" s="20">
        <v>768.44</v>
      </c>
    </row>
    <row r="61" spans="2:5" ht="30" customHeight="1">
      <c r="B61" s="13" t="s">
        <v>103</v>
      </c>
      <c r="C61" s="20" t="s">
        <v>104</v>
      </c>
      <c r="D61" s="20">
        <v>30.660000000000004</v>
      </c>
      <c r="E61" s="20">
        <v>9.7200000000000006</v>
      </c>
    </row>
    <row r="62" spans="2:5" ht="30" customHeight="1">
      <c r="B62" s="13" t="s">
        <v>103</v>
      </c>
      <c r="C62" s="20" t="s">
        <v>105</v>
      </c>
      <c r="D62" s="20">
        <v>57.06</v>
      </c>
      <c r="E62" s="20">
        <v>0</v>
      </c>
    </row>
    <row r="63" spans="2:5" ht="30" customHeight="1">
      <c r="B63" s="13" t="s">
        <v>106</v>
      </c>
      <c r="C63" s="20" t="s">
        <v>107</v>
      </c>
      <c r="D63" s="20">
        <v>17.46</v>
      </c>
      <c r="E63" s="20">
        <v>-46.53</v>
      </c>
    </row>
    <row r="64" spans="2:5" ht="30" customHeight="1">
      <c r="B64" s="13" t="s">
        <v>108</v>
      </c>
      <c r="C64" s="20" t="s">
        <v>109</v>
      </c>
      <c r="D64" s="20">
        <v>3.3000000000000003</v>
      </c>
      <c r="E64" s="20">
        <v>0</v>
      </c>
    </row>
    <row r="65" spans="2:5" ht="30" customHeight="1">
      <c r="B65" s="13"/>
      <c r="C65" s="20"/>
      <c r="D65" s="20"/>
      <c r="E65" s="20"/>
    </row>
    <row r="66" spans="2:5" ht="30" customHeight="1">
      <c r="B66" s="19" t="s">
        <v>22</v>
      </c>
      <c r="C66" s="21"/>
      <c r="D66" s="21">
        <f>SUM(D5:D65)</f>
        <v>94794.950000000012</v>
      </c>
      <c r="E66" s="21">
        <f>SUM(E5:E65)</f>
        <v>25344.970000000005</v>
      </c>
    </row>
  </sheetData>
  <sheetProtection insertColumns="0" insertRows="0" deleteColumns="0" deleteRows="0" selectLockedCells="1" autoFilter="0"/>
  <dataValidations count="6">
    <dataValidation allowBlank="1" showInputMessage="1" showErrorMessage="1" prompt="Geben Sie auf diesem Arbeitsblatt die monatlichen Betriebsausgaben ein." sqref="A1" xr:uid="{00000000-0002-0000-0100-000000000000}"/>
    <dataValidation allowBlank="1" showInputMessage="1" showErrorMessage="1" prompt="Der Unternehmensname in dieser Zelle wird automatisch aktualisiert." sqref="B1" xr:uid="{00000000-0002-0000-0100-000001000000}"/>
    <dataValidation allowBlank="1" showInputMessage="1" showErrorMessage="1" prompt="Der Titel wird in dieser Zelle automatisch aktualisiert. Geben Sie in der Tabelle unten die monatlichen Betriebsausgaben ein." sqref="B2" xr:uid="{00000000-0002-0000-0100-000002000000}"/>
    <dataValidation allowBlank="1" showInputMessage="1" showErrorMessage="1" prompt="Geben Sie in dieser Spalte unter dieser Überschrift den Schätzbetrag ein." sqref="C4" xr:uid="{00000000-0002-0000-0100-000003000000}"/>
    <dataValidation allowBlank="1" showInputMessage="1" showErrorMessage="1" prompt="Geben Sie in dieser Spalte unter dieser Überschrift den Istbetrag ein." sqref="D4" xr:uid="{00000000-0002-0000-0100-000004000000}"/>
    <dataValidation allowBlank="1" showInputMessage="1" showErrorMessage="1" prompt="Die Differenz zwischen geschätzten und tatsächlichen Betriebsausgaben wird in dieser Spalte unter der Überschrift automatisch berechnet." sqref="E4" xr:uid="{00000000-0002-0000-0100-000005000000}"/>
  </dataValidations>
  <printOptions horizontalCentered="1"/>
  <pageMargins left="0.25" right="0.25" top="0.25" bottom="0.25" header="0" footer="0"/>
  <pageSetup paperSize="9" scale="79" fitToHeight="0" orientation="portrait" r:id="rId1"/>
  <headerFooter differentFirst="1">
    <oddFooter>&amp;CPage &amp;P of &amp;N</oddFooter>
  </headerFooter>
  <ignoredErrors>
    <ignoredError sqref="B2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  <pageSetUpPr fitToPage="1"/>
  </sheetPr>
  <dimension ref="A1:F49"/>
  <sheetViews>
    <sheetView showGridLines="0" workbookViewId="0"/>
  </sheetViews>
  <sheetFormatPr defaultColWidth="9" defaultRowHeight="30" customHeight="1"/>
  <cols>
    <col min="1" max="1" width="4.125" style="9" customWidth="1"/>
    <col min="2" max="2" width="40.75" style="9" customWidth="1"/>
    <col min="3" max="3" width="19" style="9" customWidth="1"/>
    <col min="4" max="4" width="18.875" style="9" customWidth="1"/>
    <col min="5" max="5" width="18" style="9" hidden="1" customWidth="1"/>
    <col min="6" max="6" width="4.125" style="9" customWidth="1"/>
    <col min="7" max="7" width="4.125" customWidth="1"/>
  </cols>
  <sheetData>
    <row r="1" spans="1:6" ht="31.5" customHeight="1">
      <c r="A1" s="3"/>
      <c r="B1" s="2" t="str">
        <f>FIRMENNAME</f>
        <v>Sales Analysis</v>
      </c>
      <c r="C1" s="6"/>
      <c r="D1" s="6"/>
      <c r="E1" s="6"/>
      <c r="F1" s="6"/>
    </row>
    <row r="2" spans="1:6" ht="42" customHeight="1">
      <c r="A2" s="3"/>
      <c r="B2" s="24" t="str">
        <f>BUDGET_Titel</f>
        <v>Asia</v>
      </c>
      <c r="C2" s="28"/>
      <c r="D2" s="28"/>
      <c r="E2" s="8"/>
      <c r="F2" s="8"/>
    </row>
    <row r="3" spans="1:6" ht="42" customHeight="1">
      <c r="A3" s="3"/>
      <c r="B3" s="25" t="s">
        <v>110</v>
      </c>
      <c r="C3" s="1"/>
      <c r="D3" s="1"/>
      <c r="E3" s="8"/>
      <c r="F3" s="8"/>
    </row>
    <row r="4" spans="1:6" ht="42" customHeight="1">
      <c r="A4" s="3"/>
      <c r="B4" s="7"/>
      <c r="C4" s="8"/>
      <c r="D4" s="8"/>
      <c r="E4" s="8"/>
      <c r="F4" s="8"/>
    </row>
    <row r="5" spans="1:6" ht="20.100000000000001" customHeight="1">
      <c r="A5" s="3"/>
      <c r="B5" s="7"/>
      <c r="C5" s="8"/>
      <c r="D5" s="8"/>
      <c r="E5" s="8"/>
      <c r="F5" s="8"/>
    </row>
    <row r="6" spans="1:6" ht="20.100000000000001" customHeight="1">
      <c r="A6" s="3"/>
      <c r="B6" s="7"/>
      <c r="C6" s="8"/>
      <c r="D6" s="8"/>
      <c r="E6" s="8"/>
      <c r="F6" s="8"/>
    </row>
    <row r="7" spans="1:6" ht="20.100000000000001" customHeight="1">
      <c r="A7" s="3"/>
      <c r="B7" s="7"/>
      <c r="C7" s="8"/>
      <c r="D7" s="8"/>
      <c r="E7" s="8"/>
      <c r="F7" s="8"/>
    </row>
    <row r="8" spans="1:6" ht="20.100000000000001" customHeight="1">
      <c r="A8" s="3"/>
      <c r="B8" s="7"/>
      <c r="C8" s="8"/>
      <c r="D8" s="8"/>
      <c r="E8" s="8"/>
      <c r="F8" s="8"/>
    </row>
    <row r="9" spans="1:6" ht="20.100000000000001" customHeight="1">
      <c r="A9" s="3"/>
      <c r="B9" s="7"/>
      <c r="C9" s="8"/>
      <c r="D9" s="8"/>
      <c r="E9" s="8"/>
      <c r="F9" s="8"/>
    </row>
    <row r="10" spans="1:6" ht="20.100000000000001" customHeight="1">
      <c r="A10" s="3"/>
      <c r="B10" s="7"/>
      <c r="C10" s="8"/>
      <c r="D10" s="8"/>
      <c r="E10" s="8"/>
      <c r="F10" s="8"/>
    </row>
    <row r="11" spans="1:6" ht="20.100000000000001" customHeight="1">
      <c r="A11" s="3"/>
      <c r="B11" s="7"/>
      <c r="C11" s="8"/>
      <c r="D11" s="8"/>
      <c r="E11" s="8"/>
      <c r="F11" s="8"/>
    </row>
    <row r="12" spans="1:6" ht="20.100000000000001" customHeight="1">
      <c r="A12" s="3"/>
      <c r="B12" s="7"/>
      <c r="C12" s="8"/>
      <c r="D12" s="8"/>
      <c r="E12" s="8"/>
      <c r="F12" s="8"/>
    </row>
    <row r="13" spans="1:6" ht="20.100000000000001" customHeight="1">
      <c r="A13" s="3"/>
      <c r="B13" s="7"/>
      <c r="C13" s="8"/>
      <c r="D13" s="8"/>
      <c r="E13" s="8"/>
      <c r="F13" s="8"/>
    </row>
    <row r="14" spans="1:6" ht="20.100000000000001" customHeight="1">
      <c r="A14" s="3"/>
      <c r="B14" s="7"/>
      <c r="C14" s="8"/>
      <c r="D14" s="8"/>
      <c r="E14" s="8"/>
      <c r="F14" s="8"/>
    </row>
    <row r="15" spans="1:6" ht="20.100000000000001" customHeight="1">
      <c r="A15" s="3"/>
      <c r="B15" s="7"/>
      <c r="C15" s="8"/>
      <c r="D15" s="8"/>
      <c r="E15" s="8"/>
      <c r="F15" s="8"/>
    </row>
    <row r="16" spans="1:6" ht="20.100000000000001" customHeight="1">
      <c r="A16" s="3"/>
      <c r="B16" s="7"/>
      <c r="C16" s="8"/>
      <c r="D16" s="8"/>
      <c r="E16" s="8"/>
      <c r="F16" s="8"/>
    </row>
    <row r="17" spans="1:6" ht="20.100000000000001" customHeight="1">
      <c r="A17" s="3"/>
      <c r="B17" s="7"/>
      <c r="C17" s="8"/>
      <c r="D17" s="8"/>
      <c r="E17" s="8"/>
      <c r="F17" s="8"/>
    </row>
    <row r="18" spans="1:6" ht="15" customHeight="1">
      <c r="B18" s="15" t="s">
        <v>111</v>
      </c>
      <c r="F18" s="10"/>
    </row>
    <row r="19" spans="1:6" ht="30" customHeight="1">
      <c r="B19" s="18" t="s">
        <v>112</v>
      </c>
      <c r="C19" s="18" t="s">
        <v>5</v>
      </c>
      <c r="D19" s="18" t="s">
        <v>6</v>
      </c>
    </row>
    <row r="20" spans="1:6" ht="30" customHeight="1">
      <c r="B20" s="13" t="s">
        <v>7</v>
      </c>
      <c r="C20" s="20">
        <v>46598.400000000001</v>
      </c>
      <c r="D20" s="23">
        <f t="shared" ref="D20:D47" si="0">C20/$C$49</f>
        <v>0.57499769869628981</v>
      </c>
    </row>
    <row r="21" spans="1:6" ht="30" customHeight="1">
      <c r="B21" s="13" t="s">
        <v>8</v>
      </c>
      <c r="C21" s="20">
        <v>13227.96</v>
      </c>
      <c r="D21" s="23">
        <f t="shared" si="0"/>
        <v>0.16322548753705221</v>
      </c>
    </row>
    <row r="22" spans="1:6" ht="30" customHeight="1">
      <c r="B22" s="13" t="s">
        <v>9</v>
      </c>
      <c r="C22" s="20">
        <v>9049.25</v>
      </c>
      <c r="D22" s="23">
        <f t="shared" si="0"/>
        <v>0.11166258766239615</v>
      </c>
    </row>
    <row r="23" spans="1:6" ht="30" customHeight="1">
      <c r="B23" s="13" t="s">
        <v>10</v>
      </c>
      <c r="C23" s="20">
        <v>4992.33</v>
      </c>
      <c r="D23" s="23">
        <f t="shared" si="0"/>
        <v>6.1602506977330738E-2</v>
      </c>
    </row>
    <row r="24" spans="1:6" ht="30" customHeight="1">
      <c r="B24" s="13" t="s">
        <v>11</v>
      </c>
      <c r="C24" s="20">
        <v>2199.4799999999996</v>
      </c>
      <c r="D24" s="23">
        <f t="shared" si="0"/>
        <v>2.7140329675021359E-2</v>
      </c>
    </row>
    <row r="25" spans="1:6" ht="30" customHeight="1">
      <c r="B25" s="13" t="s">
        <v>13</v>
      </c>
      <c r="C25" s="20">
        <v>1880.87</v>
      </c>
      <c r="D25" s="23">
        <f t="shared" si="0"/>
        <v>2.3208863856846815E-2</v>
      </c>
    </row>
    <row r="26" spans="1:6" ht="30" customHeight="1">
      <c r="B26" s="13" t="s">
        <v>15</v>
      </c>
      <c r="C26" s="20">
        <v>1067.28</v>
      </c>
      <c r="D26" s="23">
        <f t="shared" si="0"/>
        <v>1.3169626937074581E-2</v>
      </c>
    </row>
    <row r="27" spans="1:6" ht="30" customHeight="1">
      <c r="B27" s="13" t="s">
        <v>18</v>
      </c>
      <c r="C27" s="20">
        <v>757.64</v>
      </c>
      <c r="D27" s="23">
        <f t="shared" si="0"/>
        <v>9.3488458067284928E-3</v>
      </c>
    </row>
    <row r="28" spans="1:6" ht="30" customHeight="1">
      <c r="B28" s="13" t="s">
        <v>16</v>
      </c>
      <c r="C28" s="20">
        <v>533.64</v>
      </c>
      <c r="D28" s="23">
        <f t="shared" si="0"/>
        <v>6.5848134685372907E-3</v>
      </c>
    </row>
    <row r="29" spans="1:6" ht="30" customHeight="1">
      <c r="B29" s="13" t="s">
        <v>14</v>
      </c>
      <c r="C29" s="20">
        <v>259.56</v>
      </c>
      <c r="D29" s="23">
        <f t="shared" si="0"/>
        <v>3.2028224718790555E-3</v>
      </c>
    </row>
    <row r="30" spans="1:6" ht="30" customHeight="1">
      <c r="B30" s="13" t="s">
        <v>40</v>
      </c>
      <c r="C30" s="20">
        <v>97.78</v>
      </c>
      <c r="D30" s="23">
        <f t="shared" si="0"/>
        <v>1.2065494733407847E-3</v>
      </c>
    </row>
    <row r="31" spans="1:6" ht="30" customHeight="1">
      <c r="B31" s="13" t="s">
        <v>53</v>
      </c>
      <c r="C31" s="20">
        <v>82.8</v>
      </c>
      <c r="D31" s="23">
        <f t="shared" si="0"/>
        <v>1.0217048107242479E-3</v>
      </c>
    </row>
    <row r="32" spans="1:6" ht="30" customHeight="1">
      <c r="B32" s="13" t="s">
        <v>82</v>
      </c>
      <c r="C32" s="20">
        <v>58.56</v>
      </c>
      <c r="D32" s="23">
        <f t="shared" si="0"/>
        <v>7.2259702555570009E-4</v>
      </c>
    </row>
    <row r="33" spans="2:4" ht="30" customHeight="1">
      <c r="B33" s="13" t="s">
        <v>76</v>
      </c>
      <c r="C33" s="20">
        <v>52.38</v>
      </c>
      <c r="D33" s="23">
        <f t="shared" si="0"/>
        <v>6.4633934765381774E-4</v>
      </c>
    </row>
    <row r="34" spans="2:4" ht="30" customHeight="1">
      <c r="B34" s="13" t="s">
        <v>74</v>
      </c>
      <c r="C34" s="20">
        <v>45.82</v>
      </c>
      <c r="D34" s="23">
        <f t="shared" si="0"/>
        <v>5.6539268632107545E-4</v>
      </c>
    </row>
    <row r="35" spans="2:4" ht="30" customHeight="1">
      <c r="B35" s="13" t="s">
        <v>72</v>
      </c>
      <c r="C35" s="20">
        <v>41.9</v>
      </c>
      <c r="D35" s="23">
        <f t="shared" si="0"/>
        <v>5.1702212040272936E-4</v>
      </c>
    </row>
    <row r="36" spans="2:4" ht="30" customHeight="1">
      <c r="B36" s="13" t="s">
        <v>20</v>
      </c>
      <c r="C36" s="20">
        <v>32.800000000000004</v>
      </c>
      <c r="D36" s="23">
        <f t="shared" si="0"/>
        <v>4.0473330666371184E-4</v>
      </c>
    </row>
    <row r="37" spans="2:4" ht="30" customHeight="1">
      <c r="B37" s="13" t="s">
        <v>45</v>
      </c>
      <c r="C37" s="20">
        <v>22.95</v>
      </c>
      <c r="D37" s="23">
        <f t="shared" si="0"/>
        <v>2.8318992036378609E-4</v>
      </c>
    </row>
    <row r="38" spans="2:4" ht="30" customHeight="1">
      <c r="B38" s="13" t="s">
        <v>38</v>
      </c>
      <c r="C38" s="20">
        <v>18.86</v>
      </c>
      <c r="D38" s="23">
        <f t="shared" si="0"/>
        <v>2.3272165133163427E-4</v>
      </c>
    </row>
    <row r="39" spans="2:4" ht="30" customHeight="1">
      <c r="B39" s="13" t="s">
        <v>106</v>
      </c>
      <c r="C39" s="20">
        <v>17.46</v>
      </c>
      <c r="D39" s="23">
        <f t="shared" si="0"/>
        <v>2.1544644921793927E-4</v>
      </c>
    </row>
    <row r="40" spans="2:4" ht="30" customHeight="1">
      <c r="B40" s="13" t="s">
        <v>108</v>
      </c>
      <c r="C40" s="20">
        <v>3.3000000000000003</v>
      </c>
      <c r="D40" s="23">
        <f t="shared" si="0"/>
        <v>4.0720119267995392E-5</v>
      </c>
    </row>
    <row r="41" spans="2:4" ht="30" customHeight="1">
      <c r="B41" s="13" t="s">
        <v>113</v>
      </c>
      <c r="C41" s="20">
        <v>0</v>
      </c>
      <c r="D41" s="23">
        <f t="shared" si="0"/>
        <v>0</v>
      </c>
    </row>
    <row r="42" spans="2:4" ht="30" customHeight="1">
      <c r="B42" s="13" t="s">
        <v>17</v>
      </c>
      <c r="C42" s="20">
        <v>0</v>
      </c>
      <c r="D42" s="23">
        <f t="shared" si="0"/>
        <v>0</v>
      </c>
    </row>
    <row r="43" spans="2:4" ht="30" customHeight="1">
      <c r="B43" s="13" t="s">
        <v>114</v>
      </c>
      <c r="C43" s="20">
        <v>0</v>
      </c>
      <c r="D43" s="23">
        <f t="shared" si="0"/>
        <v>0</v>
      </c>
    </row>
    <row r="44" spans="2:4" ht="30" customHeight="1">
      <c r="B44" s="13" t="s">
        <v>19</v>
      </c>
      <c r="C44" s="20">
        <v>0</v>
      </c>
      <c r="D44" s="23">
        <f t="shared" si="0"/>
        <v>0</v>
      </c>
    </row>
    <row r="45" spans="2:4" ht="30" customHeight="1">
      <c r="B45" s="13" t="s">
        <v>115</v>
      </c>
      <c r="C45" s="20">
        <v>0</v>
      </c>
      <c r="D45" s="23">
        <f t="shared" si="0"/>
        <v>0</v>
      </c>
    </row>
    <row r="46" spans="2:4" ht="30" customHeight="1">
      <c r="B46" s="13" t="s">
        <v>69</v>
      </c>
      <c r="C46" s="20">
        <v>0</v>
      </c>
      <c r="D46" s="23">
        <f t="shared" si="0"/>
        <v>0</v>
      </c>
    </row>
    <row r="47" spans="2:4" ht="30" customHeight="1">
      <c r="B47" s="13" t="s">
        <v>116</v>
      </c>
      <c r="C47" s="20">
        <v>0</v>
      </c>
      <c r="D47" s="23">
        <f t="shared" si="0"/>
        <v>0</v>
      </c>
    </row>
    <row r="48" spans="2:4" ht="30" customHeight="1">
      <c r="B48" s="13"/>
      <c r="C48" s="20"/>
      <c r="D48" s="13"/>
    </row>
    <row r="49" spans="2:4" ht="30" customHeight="1">
      <c r="B49" s="19" t="s">
        <v>22</v>
      </c>
      <c r="C49" s="21">
        <f>SUM(C20:C48)</f>
        <v>81041.02</v>
      </c>
      <c r="D49" s="22"/>
    </row>
  </sheetData>
  <sheetProtection insertColumns="0" insertRows="0" deleteColumns="0" deleteRows="0" selectLockedCells="1" autoFilter="0"/>
  <mergeCells count="1">
    <mergeCell ref="C2:D2"/>
  </mergeCells>
  <conditionalFormatting sqref="B19:D19">
    <cfRule type="cellIs" dxfId="1" priority="1" operator="lessThan">
      <formula>0</formula>
    </cfRule>
  </conditionalFormatting>
  <dataValidations count="6">
    <dataValidation allowBlank="1" showInputMessage="1" showErrorMessage="1" prompt="Geben Sie auf diesem Arbeitsblatt die monatliche Personalausgabe ein." sqref="A1" xr:uid="{00000000-0002-0000-0200-000000000000}"/>
    <dataValidation allowBlank="1" showInputMessage="1" showErrorMessage="1" prompt="Der Unternehmensname in dieser Zelle wird automatisch aktualisiert." sqref="B1" xr:uid="{00000000-0002-0000-0200-000001000000}"/>
    <dataValidation allowBlank="1" showInputMessage="1" showErrorMessage="1" prompt="Der Titel wird in dieser Zelle automatisch aktualisiert. Geben Sie in der Tabelle unten die monatliche Personalausgabe ein." sqref="B2:B17" xr:uid="{00000000-0002-0000-0200-000002000000}"/>
    <dataValidation allowBlank="1" showInputMessage="1" showErrorMessage="1" prompt="Der prozentuale Anteil an den Ausgaben wird in dieser Spalte unter dieser Überschrift automatisch berechnet." sqref="D19" xr:uid="{00000000-0002-0000-0200-000003000000}"/>
    <dataValidation allowBlank="1" showInputMessage="1" showErrorMessage="1" prompt="Die Menge wird in dieser Spalte unter dieser Überschrift automatisch aktualisiert." sqref="C19" xr:uid="{00000000-0002-0000-0200-000004000000}"/>
    <dataValidation allowBlank="1" showInputMessage="1" showErrorMessage="1" prompt="Die 5 höchsten Positionen für Ausgaben werden in dieser Spalte unter dieser Überschrift automatisch aktualisiert." sqref="B19" xr:uid="{00000000-0002-0000-0200-000005000000}"/>
  </dataValidations>
  <printOptions horizontalCentered="1"/>
  <pageMargins left="0.25" right="0.25" top="0.25" bottom="0.25" header="0" footer="0"/>
  <pageSetup paperSize="9" fitToHeight="0" orientation="portrait" r:id="rId1"/>
  <headerFooter differentFirst="1">
    <oddFooter>&amp;CPage &amp;P of &amp;N</oddFooter>
  </headerFooter>
  <ignoredErrors>
    <ignoredError sqref="B2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3BFDF-4DDB-4D95-A1E1-0870B7D21142}">
  <sheetPr>
    <tabColor theme="7" tint="0.39997558519241921"/>
    <pageSetUpPr fitToPage="1"/>
  </sheetPr>
  <dimension ref="A1:F43"/>
  <sheetViews>
    <sheetView showGridLines="0" workbookViewId="0"/>
  </sheetViews>
  <sheetFormatPr defaultColWidth="9" defaultRowHeight="30" customHeight="1"/>
  <cols>
    <col min="1" max="1" width="4.125" style="9" customWidth="1"/>
    <col min="2" max="2" width="40.75" style="9" customWidth="1"/>
    <col min="3" max="3" width="19" style="9" customWidth="1"/>
    <col min="4" max="4" width="18.875" style="9" customWidth="1"/>
    <col min="5" max="5" width="18" style="9" hidden="1" customWidth="1"/>
    <col min="6" max="6" width="4.125" style="9" customWidth="1"/>
    <col min="7" max="7" width="4.125" customWidth="1"/>
  </cols>
  <sheetData>
    <row r="1" spans="1:6" ht="31.5" customHeight="1">
      <c r="A1" s="3"/>
      <c r="B1" s="2" t="str">
        <f>FIRMENNAME</f>
        <v>Sales Analysis</v>
      </c>
      <c r="C1" s="6"/>
      <c r="D1" s="6"/>
      <c r="E1" s="6"/>
      <c r="F1" s="6"/>
    </row>
    <row r="2" spans="1:6" ht="42" customHeight="1">
      <c r="A2" s="3"/>
      <c r="B2" s="24" t="str">
        <f>BUDGET_Titel</f>
        <v>Asia</v>
      </c>
      <c r="C2" s="28"/>
      <c r="D2" s="28"/>
      <c r="E2" s="8"/>
      <c r="F2" s="8"/>
    </row>
    <row r="3" spans="1:6" ht="42" customHeight="1">
      <c r="A3" s="3"/>
      <c r="B3" s="25" t="s">
        <v>117</v>
      </c>
      <c r="C3" s="1"/>
      <c r="D3" s="1"/>
      <c r="E3" s="8"/>
      <c r="F3" s="8"/>
    </row>
    <row r="4" spans="1:6" ht="42" customHeight="1">
      <c r="A4" s="3"/>
      <c r="B4" s="7"/>
      <c r="C4" s="8"/>
      <c r="D4" s="8"/>
      <c r="E4" s="8"/>
      <c r="F4" s="8"/>
    </row>
    <row r="5" spans="1:6" ht="20.100000000000001" customHeight="1">
      <c r="A5" s="3"/>
      <c r="B5" s="7"/>
      <c r="C5" s="8"/>
      <c r="D5" s="8"/>
      <c r="E5" s="8"/>
      <c r="F5" s="8"/>
    </row>
    <row r="6" spans="1:6" ht="20.100000000000001" customHeight="1">
      <c r="A6" s="3"/>
      <c r="B6" s="7"/>
      <c r="C6" s="8"/>
      <c r="D6" s="8"/>
      <c r="E6" s="8"/>
      <c r="F6" s="8"/>
    </row>
    <row r="7" spans="1:6" ht="20.100000000000001" customHeight="1">
      <c r="A7" s="3"/>
      <c r="B7" s="7"/>
      <c r="C7" s="8"/>
      <c r="D7" s="8"/>
      <c r="E7" s="8"/>
      <c r="F7" s="8"/>
    </row>
    <row r="8" spans="1:6" ht="20.100000000000001" customHeight="1">
      <c r="A8" s="3"/>
      <c r="B8" s="7"/>
      <c r="C8" s="8"/>
      <c r="D8" s="8"/>
      <c r="E8" s="8"/>
      <c r="F8" s="8"/>
    </row>
    <row r="9" spans="1:6" ht="20.100000000000001" customHeight="1">
      <c r="A9" s="3"/>
      <c r="B9" s="7"/>
      <c r="C9" s="8"/>
      <c r="D9" s="8"/>
      <c r="E9" s="8"/>
      <c r="F9" s="8"/>
    </row>
    <row r="10" spans="1:6" ht="20.100000000000001" customHeight="1">
      <c r="A10" s="3"/>
      <c r="B10" s="7"/>
      <c r="C10" s="8"/>
      <c r="D10" s="8"/>
      <c r="E10" s="8"/>
      <c r="F10" s="8"/>
    </row>
    <row r="11" spans="1:6" ht="20.100000000000001" customHeight="1">
      <c r="A11" s="3"/>
      <c r="B11" s="7"/>
      <c r="C11" s="8"/>
      <c r="D11" s="8"/>
      <c r="E11" s="8"/>
      <c r="F11" s="8"/>
    </row>
    <row r="12" spans="1:6" ht="20.100000000000001" customHeight="1">
      <c r="A12" s="3"/>
      <c r="B12" s="7"/>
      <c r="C12" s="8"/>
      <c r="D12" s="8"/>
      <c r="E12" s="8"/>
      <c r="F12" s="8"/>
    </row>
    <row r="13" spans="1:6" ht="20.100000000000001" customHeight="1">
      <c r="A13" s="3"/>
      <c r="B13" s="7"/>
      <c r="C13" s="8"/>
      <c r="D13" s="8"/>
      <c r="E13" s="8"/>
      <c r="F13" s="8"/>
    </row>
    <row r="14" spans="1:6" ht="20.100000000000001" customHeight="1">
      <c r="A14" s="3"/>
      <c r="B14" s="7"/>
      <c r="C14" s="8"/>
      <c r="D14" s="8"/>
      <c r="E14" s="8"/>
      <c r="F14" s="8"/>
    </row>
    <row r="15" spans="1:6" ht="20.100000000000001" customHeight="1">
      <c r="A15" s="3"/>
      <c r="B15" s="7"/>
      <c r="C15" s="8"/>
      <c r="D15" s="8"/>
      <c r="E15" s="8"/>
      <c r="F15" s="8"/>
    </row>
    <row r="16" spans="1:6" ht="20.100000000000001" customHeight="1">
      <c r="A16" s="3"/>
      <c r="B16" s="7"/>
      <c r="C16" s="8"/>
      <c r="D16" s="8"/>
      <c r="E16" s="8"/>
      <c r="F16" s="8"/>
    </row>
    <row r="17" spans="1:6" ht="20.100000000000001" customHeight="1">
      <c r="A17" s="3"/>
      <c r="B17" s="7"/>
      <c r="C17" s="8"/>
      <c r="D17" s="8"/>
      <c r="E17" s="8"/>
      <c r="F17" s="8"/>
    </row>
    <row r="18" spans="1:6" ht="15" customHeight="1">
      <c r="B18" s="15" t="s">
        <v>111</v>
      </c>
      <c r="F18" s="10"/>
    </row>
    <row r="19" spans="1:6" ht="30" customHeight="1">
      <c r="B19" s="18" t="s">
        <v>112</v>
      </c>
      <c r="C19" s="18" t="s">
        <v>5</v>
      </c>
      <c r="D19" s="18" t="s">
        <v>6</v>
      </c>
    </row>
    <row r="20" spans="1:6" ht="30" customHeight="1">
      <c r="B20" s="13" t="s">
        <v>12</v>
      </c>
      <c r="C20" s="20">
        <v>3423</v>
      </c>
      <c r="D20" s="23">
        <f t="shared" ref="D20:D41" si="0">C20/$C$43</f>
        <v>0.24894291985390699</v>
      </c>
    </row>
    <row r="21" spans="1:6" ht="30" customHeight="1">
      <c r="B21" s="13" t="s">
        <v>11</v>
      </c>
      <c r="C21" s="20">
        <v>2019.3</v>
      </c>
      <c r="D21" s="23">
        <f t="shared" si="0"/>
        <v>0.14685668655010059</v>
      </c>
    </row>
    <row r="22" spans="1:6" ht="30" customHeight="1">
      <c r="B22" s="13" t="s">
        <v>9</v>
      </c>
      <c r="C22" s="20">
        <v>1828.1200000000003</v>
      </c>
      <c r="D22" s="23">
        <f t="shared" si="0"/>
        <v>0.13295282811665923</v>
      </c>
    </row>
    <row r="23" spans="1:6" ht="30" customHeight="1">
      <c r="B23" s="13" t="s">
        <v>10</v>
      </c>
      <c r="C23" s="20">
        <v>1418.4</v>
      </c>
      <c r="D23" s="23">
        <f t="shared" si="0"/>
        <v>0.10315531332771886</v>
      </c>
    </row>
    <row r="24" spans="1:6" ht="30" customHeight="1">
      <c r="B24" s="13" t="s">
        <v>14</v>
      </c>
      <c r="C24" s="20">
        <v>1285.2</v>
      </c>
      <c r="D24" s="23">
        <f t="shared" si="0"/>
        <v>9.3468139233491454E-2</v>
      </c>
    </row>
    <row r="25" spans="1:6" ht="30" customHeight="1">
      <c r="B25" s="13" t="s">
        <v>17</v>
      </c>
      <c r="C25" s="20">
        <v>798.96</v>
      </c>
      <c r="D25" s="23">
        <f t="shared" si="0"/>
        <v>5.8105590197627094E-2</v>
      </c>
    </row>
    <row r="26" spans="1:6" ht="30" customHeight="1">
      <c r="B26" s="13" t="s">
        <v>8</v>
      </c>
      <c r="C26" s="20">
        <v>780.06000000000006</v>
      </c>
      <c r="D26" s="23">
        <f t="shared" si="0"/>
        <v>5.6731058738311045E-2</v>
      </c>
    </row>
    <row r="27" spans="1:6" ht="30" customHeight="1">
      <c r="B27" s="13" t="s">
        <v>19</v>
      </c>
      <c r="C27" s="20">
        <v>611.20000000000005</v>
      </c>
      <c r="D27" s="23">
        <f t="shared" si="0"/>
        <v>4.4450456504442876E-2</v>
      </c>
    </row>
    <row r="28" spans="1:6" ht="30" customHeight="1">
      <c r="B28" s="13" t="s">
        <v>16</v>
      </c>
      <c r="C28" s="20">
        <v>404.25</v>
      </c>
      <c r="D28" s="23">
        <f t="shared" si="0"/>
        <v>2.939970065759331E-2</v>
      </c>
    </row>
    <row r="29" spans="1:6" ht="30" customHeight="1">
      <c r="B29" s="13" t="s">
        <v>13</v>
      </c>
      <c r="C29" s="20">
        <v>331.73</v>
      </c>
      <c r="D29" s="23">
        <f t="shared" si="0"/>
        <v>2.4125572539625058E-2</v>
      </c>
    </row>
    <row r="30" spans="1:6" ht="30" customHeight="1">
      <c r="B30" s="13" t="s">
        <v>69</v>
      </c>
      <c r="C30" s="20">
        <v>242.38</v>
      </c>
      <c r="D30" s="23">
        <f t="shared" si="0"/>
        <v>1.7627456884075365E-2</v>
      </c>
    </row>
    <row r="31" spans="1:6" ht="30" customHeight="1">
      <c r="B31" s="13" t="s">
        <v>20</v>
      </c>
      <c r="C31" s="20">
        <v>228</v>
      </c>
      <c r="D31" s="23">
        <f t="shared" si="0"/>
        <v>1.6581649350479344E-2</v>
      </c>
    </row>
    <row r="32" spans="1:6" ht="30" customHeight="1">
      <c r="B32" s="13" t="s">
        <v>103</v>
      </c>
      <c r="C32" s="20">
        <v>87.7</v>
      </c>
      <c r="D32" s="23">
        <f t="shared" si="0"/>
        <v>6.3781168773554319E-3</v>
      </c>
    </row>
    <row r="33" spans="2:4" ht="30" customHeight="1">
      <c r="B33" s="13" t="s">
        <v>30</v>
      </c>
      <c r="C33" s="20">
        <v>74.070000000000007</v>
      </c>
      <c r="D33" s="23">
        <f t="shared" si="0"/>
        <v>5.3868542429386188E-3</v>
      </c>
    </row>
    <row r="34" spans="2:4" ht="30" customHeight="1">
      <c r="B34" s="13" t="s">
        <v>45</v>
      </c>
      <c r="C34" s="20">
        <v>63.71</v>
      </c>
      <c r="D34" s="23">
        <f t="shared" si="0"/>
        <v>4.6334073689431538E-3</v>
      </c>
    </row>
    <row r="35" spans="2:4" ht="30" customHeight="1">
      <c r="B35" s="13" t="s">
        <v>55</v>
      </c>
      <c r="C35" s="20">
        <v>51.31</v>
      </c>
      <c r="D35" s="23">
        <f t="shared" si="0"/>
        <v>3.731598369180242E-3</v>
      </c>
    </row>
    <row r="36" spans="2:4" ht="30" customHeight="1">
      <c r="B36" s="13" t="s">
        <v>76</v>
      </c>
      <c r="C36" s="20">
        <v>35.26</v>
      </c>
      <c r="D36" s="23">
        <f t="shared" si="0"/>
        <v>2.5643375267451825E-3</v>
      </c>
    </row>
    <row r="37" spans="2:4" ht="30" customHeight="1">
      <c r="B37" s="13" t="s">
        <v>48</v>
      </c>
      <c r="C37" s="20">
        <v>25.91</v>
      </c>
      <c r="D37" s="23">
        <f t="shared" si="0"/>
        <v>1.8843444503110517E-3</v>
      </c>
    </row>
    <row r="38" spans="2:4" ht="30" customHeight="1">
      <c r="B38" s="13" t="s">
        <v>87</v>
      </c>
      <c r="C38" s="20">
        <v>24.69</v>
      </c>
      <c r="D38" s="23">
        <f t="shared" si="0"/>
        <v>1.7956180809795396E-3</v>
      </c>
    </row>
    <row r="39" spans="2:4" ht="30" customHeight="1">
      <c r="B39" s="13" t="s">
        <v>89</v>
      </c>
      <c r="C39" s="20">
        <v>16.89</v>
      </c>
      <c r="D39" s="23">
        <f t="shared" si="0"/>
        <v>1.2283511295157724E-3</v>
      </c>
    </row>
    <row r="40" spans="2:4" ht="30" customHeight="1">
      <c r="B40" s="13" t="s">
        <v>118</v>
      </c>
      <c r="C40" s="20">
        <v>0</v>
      </c>
      <c r="D40" s="23">
        <f t="shared" si="0"/>
        <v>0</v>
      </c>
    </row>
    <row r="41" spans="2:4" ht="30" customHeight="1">
      <c r="B41" s="13" t="s">
        <v>15</v>
      </c>
      <c r="C41" s="20">
        <v>0</v>
      </c>
      <c r="D41" s="23">
        <f t="shared" si="0"/>
        <v>0</v>
      </c>
    </row>
    <row r="42" spans="2:4" ht="30" customHeight="1">
      <c r="B42" s="13"/>
      <c r="C42" s="20"/>
      <c r="D42" s="13"/>
    </row>
    <row r="43" spans="2:4" ht="30" customHeight="1">
      <c r="B43" s="19" t="s">
        <v>22</v>
      </c>
      <c r="C43" s="21">
        <f>SUM(C20:C42)</f>
        <v>13750.139999999998</v>
      </c>
      <c r="D43" s="22"/>
    </row>
  </sheetData>
  <sheetProtection insertColumns="0" insertRows="0" deleteColumns="0" deleteRows="0" selectLockedCells="1" autoFilter="0"/>
  <mergeCells count="1">
    <mergeCell ref="C2:D2"/>
  </mergeCells>
  <conditionalFormatting sqref="B19:D19">
    <cfRule type="cellIs" dxfId="0" priority="1" operator="lessThan">
      <formula>0</formula>
    </cfRule>
  </conditionalFormatting>
  <dataValidations count="6">
    <dataValidation allowBlank="1" showInputMessage="1" showErrorMessage="1" prompt="Geben Sie auf diesem Arbeitsblatt die monatliche Personalausgabe ein." sqref="A1" xr:uid="{00000000-0002-0000-0300-000000000000}"/>
    <dataValidation allowBlank="1" showInputMessage="1" showErrorMessage="1" prompt="Der Unternehmensname in dieser Zelle wird automatisch aktualisiert." sqref="B1" xr:uid="{00000000-0002-0000-0300-000001000000}"/>
    <dataValidation allowBlank="1" showInputMessage="1" showErrorMessage="1" prompt="Der Titel wird in dieser Zelle automatisch aktualisiert. Geben Sie in der Tabelle unten die monatliche Personalausgabe ein." sqref="B2:B17" xr:uid="{00000000-0002-0000-0300-000002000000}"/>
    <dataValidation allowBlank="1" showInputMessage="1" showErrorMessage="1" prompt="Der prozentuale Anteil an den Ausgaben wird in dieser Spalte unter dieser Überschrift automatisch berechnet." sqref="D19" xr:uid="{00000000-0002-0000-0300-000003000000}"/>
    <dataValidation allowBlank="1" showInputMessage="1" showErrorMessage="1" prompt="Die Menge wird in dieser Spalte unter dieser Überschrift automatisch aktualisiert." sqref="C19" xr:uid="{00000000-0002-0000-0300-000004000000}"/>
    <dataValidation allowBlank="1" showInputMessage="1" showErrorMessage="1" prompt="Die 5 höchsten Positionen für Ausgaben werden in dieser Spalte unter dieser Überschrift automatisch aktualisiert." sqref="B19" xr:uid="{00000000-0002-0000-0300-000005000000}"/>
  </dataValidations>
  <printOptions horizontalCentered="1"/>
  <pageMargins left="0.25" right="0.25" top="0.25" bottom="0.25" header="0" footer="0"/>
  <pageSetup paperSize="9" fitToHeight="0" orientation="portrait" r:id="rId1"/>
  <headerFooter differentFirst="1">
    <oddFooter>&amp;CPage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6828-9165-4ACC-AB4A-B0367A68E1EE}">
  <dimension ref="A1:B23"/>
  <sheetViews>
    <sheetView workbookViewId="0"/>
  </sheetViews>
  <sheetFormatPr defaultRowHeight="16.899999999999999"/>
  <sheetData>
    <row r="1" spans="1:2">
      <c r="B1">
        <v>3423</v>
      </c>
    </row>
    <row r="2" spans="1:2" ht="33.6">
      <c r="A2" t="s">
        <v>12</v>
      </c>
      <c r="B2">
        <v>2019.3</v>
      </c>
    </row>
    <row r="3" spans="1:2">
      <c r="A3" t="s">
        <v>11</v>
      </c>
      <c r="B3">
        <v>1828.1200000000003</v>
      </c>
    </row>
    <row r="4" spans="1:2" ht="33.6">
      <c r="A4" t="s">
        <v>9</v>
      </c>
      <c r="B4">
        <v>1418.4</v>
      </c>
    </row>
    <row r="5" spans="1:2">
      <c r="A5" t="s">
        <v>10</v>
      </c>
      <c r="B5">
        <v>1285.2</v>
      </c>
    </row>
    <row r="6" spans="1:2">
      <c r="A6" t="s">
        <v>14</v>
      </c>
      <c r="B6">
        <v>798.96</v>
      </c>
    </row>
    <row r="7" spans="1:2">
      <c r="A7" t="s">
        <v>17</v>
      </c>
      <c r="B7">
        <v>780.06000000000006</v>
      </c>
    </row>
    <row r="8" spans="1:2" ht="33.6">
      <c r="A8" t="s">
        <v>8</v>
      </c>
      <c r="B8">
        <v>611.20000000000005</v>
      </c>
    </row>
    <row r="9" spans="1:2" ht="50.45">
      <c r="A9" t="s">
        <v>19</v>
      </c>
      <c r="B9">
        <v>404.25</v>
      </c>
    </row>
    <row r="10" spans="1:2" ht="33.6">
      <c r="A10" t="s">
        <v>16</v>
      </c>
      <c r="B10">
        <v>331.73</v>
      </c>
    </row>
    <row r="11" spans="1:2">
      <c r="A11" t="s">
        <v>13</v>
      </c>
      <c r="B11">
        <v>242.38</v>
      </c>
    </row>
    <row r="12" spans="1:2" ht="33.6">
      <c r="A12" t="s">
        <v>69</v>
      </c>
      <c r="B12">
        <v>228</v>
      </c>
    </row>
    <row r="13" spans="1:2" ht="33.6">
      <c r="A13" t="s">
        <v>20</v>
      </c>
      <c r="B13">
        <v>87.7</v>
      </c>
    </row>
    <row r="14" spans="1:2" ht="33.6">
      <c r="A14" t="s">
        <v>103</v>
      </c>
      <c r="B14">
        <v>74.070000000000007</v>
      </c>
    </row>
    <row r="15" spans="1:2">
      <c r="A15" t="s">
        <v>30</v>
      </c>
      <c r="B15">
        <v>63.71</v>
      </c>
    </row>
    <row r="16" spans="1:2" ht="33.6">
      <c r="A16" t="s">
        <v>45</v>
      </c>
      <c r="B16">
        <v>51.31</v>
      </c>
    </row>
    <row r="17" spans="1:2" ht="33.6">
      <c r="A17" t="s">
        <v>55</v>
      </c>
      <c r="B17">
        <v>35.26</v>
      </c>
    </row>
    <row r="18" spans="1:2">
      <c r="A18" t="s">
        <v>76</v>
      </c>
      <c r="B18">
        <v>25.91</v>
      </c>
    </row>
    <row r="19" spans="1:2" ht="33.6">
      <c r="A19" t="s">
        <v>48</v>
      </c>
      <c r="B19">
        <v>24.69</v>
      </c>
    </row>
    <row r="20" spans="1:2" ht="33.6">
      <c r="A20" t="s">
        <v>87</v>
      </c>
      <c r="B20">
        <v>16.89</v>
      </c>
    </row>
    <row r="21" spans="1:2" ht="33.6">
      <c r="A21" t="s">
        <v>89</v>
      </c>
      <c r="B21">
        <v>0</v>
      </c>
    </row>
    <row r="22" spans="1:2">
      <c r="A22" t="s">
        <v>118</v>
      </c>
      <c r="B22">
        <v>0</v>
      </c>
    </row>
    <row r="23" spans="1:2">
      <c r="A23" t="s">
        <v>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1E31F-BA2A-46A0-993E-989527225D40}">
  <dimension ref="A1:B29"/>
  <sheetViews>
    <sheetView workbookViewId="0"/>
  </sheetViews>
  <sheetFormatPr defaultRowHeight="16.899999999999999"/>
  <sheetData>
    <row r="1" spans="1:2">
      <c r="B1">
        <v>46598.400000000001</v>
      </c>
    </row>
    <row r="2" spans="1:2">
      <c r="A2" t="s">
        <v>7</v>
      </c>
      <c r="B2">
        <v>13227.96</v>
      </c>
    </row>
    <row r="3" spans="1:2" ht="33.6">
      <c r="A3" t="s">
        <v>8</v>
      </c>
      <c r="B3">
        <v>9049.25</v>
      </c>
    </row>
    <row r="4" spans="1:2" ht="33.6">
      <c r="A4" t="s">
        <v>9</v>
      </c>
      <c r="B4">
        <v>4992.33</v>
      </c>
    </row>
    <row r="5" spans="1:2">
      <c r="A5" t="s">
        <v>10</v>
      </c>
      <c r="B5">
        <v>2199.4799999999996</v>
      </c>
    </row>
    <row r="6" spans="1:2">
      <c r="A6" t="s">
        <v>11</v>
      </c>
      <c r="B6">
        <v>1880.87</v>
      </c>
    </row>
    <row r="7" spans="1:2">
      <c r="A7" t="s">
        <v>13</v>
      </c>
      <c r="B7">
        <v>1067.28</v>
      </c>
    </row>
    <row r="8" spans="1:2">
      <c r="A8" t="s">
        <v>15</v>
      </c>
      <c r="B8">
        <v>757.64</v>
      </c>
    </row>
    <row r="9" spans="1:2" ht="33.6">
      <c r="A9" t="s">
        <v>18</v>
      </c>
      <c r="B9">
        <v>533.64</v>
      </c>
    </row>
    <row r="10" spans="1:2" ht="33.6">
      <c r="A10" t="s">
        <v>16</v>
      </c>
      <c r="B10">
        <v>259.56</v>
      </c>
    </row>
    <row r="11" spans="1:2">
      <c r="A11" t="s">
        <v>14</v>
      </c>
      <c r="B11">
        <v>97.78</v>
      </c>
    </row>
    <row r="12" spans="1:2">
      <c r="A12" t="s">
        <v>40</v>
      </c>
      <c r="B12">
        <v>82.8</v>
      </c>
    </row>
    <row r="13" spans="1:2" ht="33.6">
      <c r="A13" t="s">
        <v>53</v>
      </c>
      <c r="B13">
        <v>58.56</v>
      </c>
    </row>
    <row r="14" spans="1:2" ht="33.6">
      <c r="A14" t="s">
        <v>82</v>
      </c>
      <c r="B14">
        <v>52.38</v>
      </c>
    </row>
    <row r="15" spans="1:2">
      <c r="A15" t="s">
        <v>76</v>
      </c>
      <c r="B15">
        <v>45.82</v>
      </c>
    </row>
    <row r="16" spans="1:2">
      <c r="A16" t="s">
        <v>74</v>
      </c>
      <c r="B16">
        <v>41.9</v>
      </c>
    </row>
    <row r="17" spans="1:2">
      <c r="A17" t="s">
        <v>72</v>
      </c>
      <c r="B17">
        <v>32.800000000000004</v>
      </c>
    </row>
    <row r="18" spans="1:2" ht="33.6">
      <c r="A18" t="s">
        <v>20</v>
      </c>
      <c r="B18">
        <v>22.95</v>
      </c>
    </row>
    <row r="19" spans="1:2" ht="33.6">
      <c r="A19" t="s">
        <v>45</v>
      </c>
      <c r="B19">
        <v>18.86</v>
      </c>
    </row>
    <row r="20" spans="1:2" ht="50.45">
      <c r="A20" t="s">
        <v>38</v>
      </c>
      <c r="B20">
        <v>17.46</v>
      </c>
    </row>
    <row r="21" spans="1:2">
      <c r="A21" t="s">
        <v>106</v>
      </c>
      <c r="B21">
        <v>3.3000000000000003</v>
      </c>
    </row>
    <row r="22" spans="1:2">
      <c r="A22" t="s">
        <v>108</v>
      </c>
      <c r="B22">
        <v>0</v>
      </c>
    </row>
    <row r="23" spans="1:2" ht="50.45">
      <c r="A23" t="s">
        <v>113</v>
      </c>
      <c r="B23">
        <v>0</v>
      </c>
    </row>
    <row r="24" spans="1:2">
      <c r="A24" t="s">
        <v>17</v>
      </c>
      <c r="B24">
        <v>0</v>
      </c>
    </row>
    <row r="25" spans="1:2">
      <c r="A25" t="s">
        <v>114</v>
      </c>
      <c r="B25">
        <v>0</v>
      </c>
    </row>
    <row r="26" spans="1:2" ht="50.45">
      <c r="A26" t="s">
        <v>19</v>
      </c>
      <c r="B26">
        <v>0</v>
      </c>
    </row>
    <row r="27" spans="1:2">
      <c r="A27" t="s">
        <v>115</v>
      </c>
      <c r="B27">
        <v>0</v>
      </c>
    </row>
    <row r="28" spans="1:2" ht="33.6">
      <c r="A28" t="s">
        <v>69</v>
      </c>
      <c r="B28">
        <v>0</v>
      </c>
    </row>
    <row r="29" spans="1:2" ht="33.6">
      <c r="A29" t="s">
        <v>116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4" ma:contentTypeDescription="Create a new document." ma:contentTypeScope="" ma:versionID="2d714a3296df14eba7a100bb665443ca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49549bf45bfbbfb6cffed527380e77e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845BD9-69EF-47E7-A181-82A882874F3F}"/>
</file>

<file path=customXml/itemProps2.xml><?xml version="1.0" encoding="utf-8"?>
<ds:datastoreItem xmlns:ds="http://schemas.openxmlformats.org/officeDocument/2006/customXml" ds:itemID="{7CE99E0C-805E-419A-AABB-AC8EB766AA53}"/>
</file>

<file path=customXml/itemProps3.xml><?xml version="1.0" encoding="utf-8"?>
<ds:datastoreItem xmlns:ds="http://schemas.openxmlformats.org/officeDocument/2006/customXml" ds:itemID="{56959E06-A44B-4E8A-BEF1-B165D9B2DD71}"/>
</file>

<file path=customXml/itemProps4.xml><?xml version="1.0" encoding="utf-8"?>
<ds:datastoreItem xmlns:ds="http://schemas.openxmlformats.org/officeDocument/2006/customXml" ds:itemID="{023AA672-7AA9-4F91-BFFF-9A6FDB399D08}"/>
</file>

<file path=docProps/app.xml><?xml version="1.0" encoding="utf-8"?>
<Properties xmlns="http://schemas.openxmlformats.org/officeDocument/2006/extended-properties" xmlns:vt="http://schemas.openxmlformats.org/officeDocument/2006/docPropsVTypes">
  <Template>TM03458075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Angelika Brunner-Zorez</cp:lastModifiedBy>
  <cp:revision/>
  <dcterms:created xsi:type="dcterms:W3CDTF">2021-12-13T22:23:56Z</dcterms:created>
  <dcterms:modified xsi:type="dcterms:W3CDTF">2023-10-11T07:14:19Z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